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3"/>
  </bookViews>
  <sheets>
    <sheet name="20级学硕（72）" sheetId="1" r:id="rId1"/>
    <sheet name="20级专硕（165）" sheetId="5" r:id="rId2"/>
    <sheet name="19级学硕（58）" sheetId="3" r:id="rId3"/>
    <sheet name="19级专硕（95)" sheetId="6" r:id="rId4"/>
    <sheet name="20级博士（15）" sheetId="4" r:id="rId5"/>
    <sheet name="19级博士（11）" sheetId="7" r:id="rId6"/>
  </sheets>
  <calcPr calcId="144525"/>
</workbook>
</file>

<file path=xl/sharedStrings.xml><?xml version="1.0" encoding="utf-8"?>
<sst xmlns="http://schemas.openxmlformats.org/spreadsheetml/2006/main" count="7994" uniqueCount="2778">
  <si>
    <t>食品学院研究生学业奖学金综合测评汇总表（老生）</t>
  </si>
  <si>
    <t>序号</t>
  </si>
  <si>
    <t>学号</t>
  </si>
  <si>
    <t>专业</t>
  </si>
  <si>
    <t>班级</t>
  </si>
  <si>
    <t>姓名</t>
  </si>
  <si>
    <t>联系电话</t>
  </si>
  <si>
    <t>导师</t>
  </si>
  <si>
    <t>学生类别</t>
  </si>
  <si>
    <t>培养方式</t>
  </si>
  <si>
    <t>一、思想道德品质得分</t>
  </si>
  <si>
    <t>思想道德品质具体加减分明细项</t>
  </si>
  <si>
    <t>一、思想道德品质得分（初审）</t>
  </si>
  <si>
    <t>思想道德品质具体加减分明细项（初审）</t>
  </si>
  <si>
    <t>思想道德品质具体加减分明细项（复审）</t>
  </si>
  <si>
    <t>二、学习成绩</t>
  </si>
  <si>
    <t>学习成绩加分明细项</t>
  </si>
  <si>
    <t>二、学习成绩（初审）</t>
  </si>
  <si>
    <t>学习成绩加分明细项（初审）</t>
  </si>
  <si>
    <t>学习成绩加分明细项（复审）</t>
  </si>
  <si>
    <t>三、科研成绩</t>
  </si>
  <si>
    <t>科研成绩加分具体明细项</t>
  </si>
  <si>
    <t>三、科研成绩（初审）</t>
  </si>
  <si>
    <t>科研成绩加分具体明细项（初审）</t>
  </si>
  <si>
    <t>科研成绩加分具体明细项（复审）</t>
  </si>
  <si>
    <t>四、体育文化与社会实践得分（初审）</t>
  </si>
  <si>
    <t>体育文化与社会实践具体加分明细项</t>
  </si>
  <si>
    <t>体育文化与社会实践具体加分明细项（初审）</t>
  </si>
  <si>
    <t>四、体育文化与社会实践得分</t>
  </si>
  <si>
    <t>体育文化与社会实践具体加分明细项（复审）</t>
  </si>
  <si>
    <t>总分（精确到小数点后两位）</t>
  </si>
  <si>
    <t>总分（精确到小数点后两位）初审</t>
  </si>
  <si>
    <t>总分</t>
  </si>
  <si>
    <t>备注</t>
  </si>
  <si>
    <t>评奖等级</t>
  </si>
  <si>
    <t>食品科学与工程</t>
  </si>
  <si>
    <t>硕士2班</t>
  </si>
  <si>
    <t>严静</t>
  </si>
  <si>
    <t>杜冰</t>
  </si>
  <si>
    <t>全日制学术硕士</t>
  </si>
  <si>
    <t>非定向</t>
  </si>
  <si>
    <t xml:space="preserve">（1）四星宿舍 2-125  0.8分 
（2）院研究生会党建部干事 1分
（3）（参加食品大讲堂第五期）0.2分
（4）致家长的一封信 0.1 分                                                                                                                   （5）（第十期广东中衡山论坛——“教师发展与学科建设”高端论坛）0.2分                                                                                      （6）红旗研究生会食品研究生会干事 0.2 分                                                                                            </t>
  </si>
  <si>
    <t>动物微生态与肠道免疫，95分
食品加工新技术研究与新产品研究专题，95分
食品科学与工程文献综述与专题讨论，94分
智能制造与加工，93分
现代仪器分析方法与原理，93分
研究生学术与职业素养讲座，93分
食品科学研究专题，87分
硕士生英语，85分
中国特色社会主义理论与实践研究，90分
自然辩证法概论，94分</t>
  </si>
  <si>
    <t xml:space="preserve">（1） 7分（北大核心，不同处理方式对米荞的营养成分及抗氧化活性的影响，《食品工业科技》，2021.7）
（2） 7分（北大核心，不同护色处理对山药多糖的结构和免疫活性的影响，《食品与发酵工业》，2021.4）（为5分）
（3）7分（北大核心，铁皮石斛茎、叶、花的活性成分及综合利用研究进展，《食品与发酵工业》，2021.1）（为5分）
（4）0.2分（参加“丁颖杯”发明创意大赛，2020.10）
（5）0.2分（参加第十三届实验技能创新大赛，2020.10）
（6）0.2分（参加第十届食品学院文献综述大赛，2021.3）                                                                               （7）0.2分 （第二届全国食品生物技术大会会议）                                                                                           （8）0.2分 参加“学四史、守初心、担使命”征文活动 </t>
  </si>
  <si>
    <t xml:space="preserve">（1） 7分（北大核心，不同处理方式对米荞的营养成分及抗氧化活性的影响，《食品工业科技》，2021.7）
（2） 5分（北大核心，不同护色处理对山药多糖的结构和免疫活性的影响，《食品与发酵工业》，2021.4）
（3）5分（北大核心，铁皮石斛茎、叶、花的活性成分及综合利用研究进展，《食品与发酵工业》，2021.1）
（4）0.2分（参加“丁颖杯”发明创意大赛，2020.10）
（5）0.2分（参加第十三届实验技能创新大赛，2020.10）
（6）0.2分（参加第十届食品学院文献综述大赛，2021.3）                                                                               （7）0.2分 （第二届全国食品生物技术大会会议）                                                                                           （8）0.2分 参加“学四史、守初心、担使命”征文活动 </t>
  </si>
  <si>
    <t>（1）食品学院院运会参与仰卧起坐项目  0.2分；
（2）食品学院院运会参与立定跳远项目  0.2分；（不能叠加）                                                                                                       （3）食品学院新生篮球选拔赛 0.2 分；                                                                                                                    （4）食品学院乒乓球选拔赛 0.2 分；                                                                                                         （5）“心临其境”大学生心理素质拓展比赛 0.2分  （需补章）                                                                                                  （6）食品学院田径运动会方阵参与人员 0.2分。</t>
  </si>
  <si>
    <t>（1）食品学院院运会参与仰卧起坐项目  0.2分；
（2）食品学院院运会参与立定跳远项目  0.2分；（不能叠加）                                                                                                       （3）食品学院新生篮球选拔赛 0.2 分；                                                                                                                    （4）食品学院乒乓球选拔赛 0.2 分；                                                                                                                                                                                                           （5）食品学院田径运动会方阵参与人员 0.2分。</t>
  </si>
  <si>
    <t>一等奖</t>
  </si>
  <si>
    <t>20级硕士1班</t>
  </si>
  <si>
    <t>成钰莹</t>
  </si>
  <si>
    <t>3.7分</t>
  </si>
  <si>
    <t xml:space="preserve">（1）三星宿舍 小五山二栋-106  0.6分（用错了证明材料，没有自己名字）
（2）致家长一封信  0.1分
（3）优秀学生干部 1分
（4）研究生团支书 2分
</t>
  </si>
  <si>
    <t>3.1分</t>
  </si>
  <si>
    <t xml:space="preserve">
（1）致家长一封信  0.1分
（2）优秀学生干部 1分
（3）研究生团支书 2分
</t>
  </si>
  <si>
    <t xml:space="preserve">（1）三星宿舍 小五山二栋-106  0.6分（证明材料已补）
（2）致家长一封信  0.1分
（3）优秀学生干部 1分
（4）研究生团支书 2分
</t>
  </si>
  <si>
    <r>
      <rPr>
        <sz val="12"/>
        <rFont val="仿宋"/>
        <charset val="134"/>
      </rPr>
      <t>动物微生态与肠道免疫</t>
    </r>
    <r>
      <rPr>
        <sz val="12"/>
        <rFont val="Arial"/>
        <charset val="134"/>
      </rPr>
      <t xml:space="preserve">	</t>
    </r>
    <r>
      <rPr>
        <sz val="12"/>
        <rFont val="仿宋"/>
        <charset val="134"/>
      </rPr>
      <t>2学分</t>
    </r>
    <r>
      <rPr>
        <sz val="12"/>
        <rFont val="Arial"/>
        <charset val="134"/>
      </rPr>
      <t xml:space="preserve">	</t>
    </r>
    <r>
      <rPr>
        <sz val="12"/>
        <rFont val="仿宋"/>
        <charset val="134"/>
      </rPr>
      <t>成绩96
食品加工新技术研究与新产品研发专题</t>
    </r>
    <r>
      <rPr>
        <sz val="12"/>
        <rFont val="Arial"/>
        <charset val="134"/>
      </rPr>
      <t xml:space="preserve">	</t>
    </r>
    <r>
      <rPr>
        <sz val="12"/>
        <rFont val="仿宋"/>
        <charset val="134"/>
      </rPr>
      <t>3学分</t>
    </r>
    <r>
      <rPr>
        <sz val="12"/>
        <rFont val="Arial"/>
        <charset val="134"/>
      </rPr>
      <t xml:space="preserve">	</t>
    </r>
    <r>
      <rPr>
        <sz val="12"/>
        <rFont val="仿宋"/>
        <charset val="134"/>
      </rPr>
      <t>成绩95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成绩94
智能制造与食品加工</t>
    </r>
    <r>
      <rPr>
        <sz val="12"/>
        <rFont val="Arial"/>
        <charset val="134"/>
      </rPr>
      <t xml:space="preserve">	</t>
    </r>
    <r>
      <rPr>
        <sz val="12"/>
        <rFont val="仿宋"/>
        <charset val="134"/>
      </rPr>
      <t>1学分</t>
    </r>
    <r>
      <rPr>
        <sz val="12"/>
        <rFont val="Arial"/>
        <charset val="134"/>
      </rPr>
      <t xml:space="preserve">	</t>
    </r>
    <r>
      <rPr>
        <sz val="12"/>
        <rFont val="仿宋"/>
        <charset val="134"/>
      </rPr>
      <t>成绩93
现代仪器分析方法与原理</t>
    </r>
    <r>
      <rPr>
        <sz val="12"/>
        <rFont val="Arial"/>
        <charset val="134"/>
      </rPr>
      <t xml:space="preserve">	</t>
    </r>
    <r>
      <rPr>
        <sz val="12"/>
        <rFont val="仿宋"/>
        <charset val="134"/>
      </rPr>
      <t>3学分</t>
    </r>
    <r>
      <rPr>
        <sz val="12"/>
        <rFont val="Arial"/>
        <charset val="134"/>
      </rPr>
      <t xml:space="preserve">	</t>
    </r>
    <r>
      <rPr>
        <sz val="12"/>
        <rFont val="仿宋"/>
        <charset val="134"/>
      </rPr>
      <t>成绩89
研究生学术与职业素养讲座（MOOC）</t>
    </r>
    <r>
      <rPr>
        <sz val="12"/>
        <rFont val="Arial"/>
        <charset val="134"/>
      </rPr>
      <t xml:space="preserve">	</t>
    </r>
    <r>
      <rPr>
        <sz val="12"/>
        <rFont val="仿宋"/>
        <charset val="134"/>
      </rPr>
      <t>3学分</t>
    </r>
    <r>
      <rPr>
        <sz val="12"/>
        <rFont val="Arial"/>
        <charset val="134"/>
      </rPr>
      <t xml:space="preserve">	</t>
    </r>
    <r>
      <rPr>
        <sz val="12"/>
        <rFont val="仿宋"/>
        <charset val="134"/>
      </rPr>
      <t>成绩91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成绩86
硕士生英语</t>
    </r>
    <r>
      <rPr>
        <sz val="12"/>
        <rFont val="Arial"/>
        <charset val="134"/>
      </rPr>
      <t xml:space="preserve">	</t>
    </r>
    <r>
      <rPr>
        <sz val="12"/>
        <rFont val="仿宋"/>
        <charset val="134"/>
      </rPr>
      <t>3学分</t>
    </r>
    <r>
      <rPr>
        <sz val="12"/>
        <rFont val="Arial"/>
        <charset val="134"/>
      </rPr>
      <t xml:space="preserve">	</t>
    </r>
    <r>
      <rPr>
        <sz val="12"/>
        <rFont val="仿宋"/>
        <charset val="134"/>
      </rPr>
      <t>成绩91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成绩93
马克思主义与社会科学方法论</t>
    </r>
    <r>
      <rPr>
        <sz val="12"/>
        <rFont val="Arial"/>
        <charset val="134"/>
      </rPr>
      <t xml:space="preserve">	</t>
    </r>
    <r>
      <rPr>
        <sz val="12"/>
        <rFont val="仿宋"/>
        <charset val="134"/>
      </rPr>
      <t>1学分</t>
    </r>
    <r>
      <rPr>
        <sz val="12"/>
        <rFont val="Arial"/>
        <charset val="134"/>
      </rPr>
      <t xml:space="preserve">	</t>
    </r>
    <r>
      <rPr>
        <sz val="12"/>
        <rFont val="仿宋"/>
        <charset val="134"/>
      </rPr>
      <t xml:space="preserve">成绩91
绩点平均分 91.57分 
学习成绩得分：27.47
</t>
    </r>
  </si>
  <si>
    <t xml:space="preserve">（1）北大中文核心（高温加热对牛油果油、亚麻籽油以及核桃油的品质影响，中国油脂，2021年8月）  5分；
（2）第十三届实验技能创新大赛参与0.2分（补交有盖章的证明材料或者链接）
（3）食品学院第十届综述大赛参与  0.2分
</t>
  </si>
  <si>
    <t>5.2分</t>
  </si>
  <si>
    <t xml:space="preserve">（1）北大中文核心（高温加热对牛油果油、亚麻籽油以及核桃油的品质影响，中国油脂，2021年8月）  5分；
（2）食品学院第十届综述大赛参与  0.2分
</t>
  </si>
  <si>
    <t xml:space="preserve">（1）北大中文核心（高温加热对牛油果油、亚麻籽油以及核桃油的品质影响，中国油脂，2021年8月）  5分；
（2）第十三届实验技能创新大赛参与0.2分（已补交有盖章的证明材料）
（3）食品学院第十届综述大赛参与  0.2分
</t>
  </si>
  <si>
    <t xml:space="preserve">（1）食品学院院运会女子跳远参与  0.2分
（2）食院第27届田径运动会方阵人员0.2分
（3）参加院内篮球招新选拔赛 0.2分
（4）参加院内篮球选拔赛 0.2分
（5）参加院内乒乓球选拔赛 0.2分
（6）心临其境0.2分（无名字证明是本人）
（7）趣味运动会参与0.2分；
</t>
  </si>
  <si>
    <t>1.2分</t>
  </si>
  <si>
    <t xml:space="preserve">（1）食品学院院运会女子跳远参与  0.2分
（2）食院第27届田径运动会方阵人员0.2分
（3）参加院内篮球招新选拔赛 0.2分
（4）参加院内篮球选拔赛 0.2分
（5）参加院内乒乓球选拔赛 0.2分
（6）趣味运动会参与0.2分；
</t>
  </si>
  <si>
    <t xml:space="preserve">（1）食品学院院运会女子跳远参与  0.2分
（2）食院第27届田径运动会方阵人员0.2分
（3）参加院内篮球招新选拔赛 0.2分
（4）参加院内篮球选拔赛 0.2分
（5）参加院内乒乓球选拔赛 0.2分
（6）心临其境0.1分（已补证明）
（7）趣味运动会参与0.2分；
</t>
  </si>
  <si>
    <t>杜李宇</t>
  </si>
  <si>
    <t>廖振林</t>
  </si>
  <si>
    <t>（1）新媒体部干事 1分 ；
（2）三星宿舍小五山2-102  0.6分；
（3）致家长一封信 0.1分；
（4）食品大讲堂第五期0.2分；
（5）第十期广东中衡山论坛0.2分；
（6）红旗研究生会 0.2分。
（7）《有效利用专利信息，持续提升专利质量》讲座   0.2分</t>
  </si>
  <si>
    <r>
      <rPr>
        <sz val="12"/>
        <rFont val="仿宋"/>
        <charset val="134"/>
      </rPr>
      <t>食品微生物基因工程实验技术</t>
    </r>
    <r>
      <rPr>
        <sz val="12"/>
        <rFont val="Arial"/>
        <charset val="134"/>
      </rPr>
      <t xml:space="preserve">	</t>
    </r>
    <r>
      <rPr>
        <sz val="12"/>
        <rFont val="仿宋"/>
        <charset val="134"/>
      </rPr>
      <t xml:space="preserve">   学分：3  成绩：89</t>
    </r>
    <r>
      <rPr>
        <sz val="12"/>
        <rFont val="Arial"/>
        <charset val="134"/>
      </rPr>
      <t xml:space="preserve">	</t>
    </r>
    <r>
      <rPr>
        <sz val="12"/>
        <rFont val="仿宋"/>
        <charset val="134"/>
      </rPr>
      <t xml:space="preserve">
发酵工程</t>
    </r>
    <r>
      <rPr>
        <sz val="12"/>
        <rFont val="Arial"/>
        <charset val="134"/>
      </rPr>
      <t xml:space="preserve">	</t>
    </r>
    <r>
      <rPr>
        <sz val="12"/>
        <rFont val="仿宋"/>
        <charset val="134"/>
      </rPr>
      <t xml:space="preserve">                    学分：3   成绩：88</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 xml:space="preserve">             学分：2   成绩：91</t>
    </r>
    <r>
      <rPr>
        <sz val="12"/>
        <rFont val="Arial"/>
        <charset val="134"/>
      </rPr>
      <t xml:space="preserve">		</t>
    </r>
    <r>
      <rPr>
        <sz val="12"/>
        <rFont val="仿宋"/>
        <charset val="134"/>
      </rPr>
      <t xml:space="preserve"> 
工业微生物育种</t>
    </r>
    <r>
      <rPr>
        <sz val="12"/>
        <rFont val="Arial"/>
        <charset val="134"/>
      </rPr>
      <t xml:space="preserve">		</t>
    </r>
    <r>
      <rPr>
        <sz val="12"/>
        <rFont val="仿宋"/>
        <charset val="134"/>
      </rPr>
      <t xml:space="preserve">          学分：2   成绩：94</t>
    </r>
    <r>
      <rPr>
        <sz val="12"/>
        <rFont val="Arial"/>
        <charset val="134"/>
      </rPr>
      <t xml:space="preserve">		</t>
    </r>
    <r>
      <rPr>
        <sz val="12"/>
        <rFont val="仿宋"/>
        <charset val="134"/>
      </rPr>
      <t xml:space="preserve"> 
如何写好科研论文(MOOC)</t>
    </r>
    <r>
      <rPr>
        <sz val="12"/>
        <rFont val="Arial"/>
        <charset val="134"/>
      </rPr>
      <t xml:space="preserve">	</t>
    </r>
    <r>
      <rPr>
        <sz val="12"/>
        <rFont val="仿宋"/>
        <charset val="134"/>
      </rPr>
      <t xml:space="preserve">      学分：2   成绩：94</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 xml:space="preserve">                    学分：3   成绩：95</t>
    </r>
    <r>
      <rPr>
        <sz val="12"/>
        <rFont val="Arial"/>
        <charset val="134"/>
      </rPr>
      <t xml:space="preserve">		</t>
    </r>
    <r>
      <rPr>
        <sz val="12"/>
        <rFont val="仿宋"/>
        <charset val="134"/>
      </rPr>
      <t xml:space="preserve"> 
中国特色社会主义理论与实践研究 学分：2   成绩：89</t>
    </r>
    <r>
      <rPr>
        <sz val="12"/>
        <rFont val="Arial"/>
        <charset val="134"/>
      </rPr>
      <t xml:space="preserve">	</t>
    </r>
    <r>
      <rPr>
        <sz val="12"/>
        <rFont val="仿宋"/>
        <charset val="134"/>
      </rPr>
      <t xml:space="preserve">
马克思主义与社会科学方法论     学分：1</t>
    </r>
    <r>
      <rPr>
        <sz val="12"/>
        <rFont val="Arial"/>
        <charset val="134"/>
      </rPr>
      <t xml:space="preserve">	</t>
    </r>
    <r>
      <rPr>
        <sz val="12"/>
        <rFont val="仿宋"/>
        <charset val="134"/>
      </rPr>
      <t xml:space="preserve">  成绩：91</t>
    </r>
    <r>
      <rPr>
        <sz val="12"/>
        <rFont val="Arial"/>
        <charset val="134"/>
      </rPr>
      <t xml:space="preserve">		</t>
    </r>
    <r>
      <rPr>
        <sz val="12"/>
        <rFont val="仿宋"/>
        <charset val="134"/>
      </rPr>
      <t xml:space="preserve"> 
食品科学研究专题</t>
    </r>
    <r>
      <rPr>
        <sz val="12"/>
        <rFont val="Arial"/>
        <charset val="134"/>
      </rPr>
      <t xml:space="preserve">	</t>
    </r>
    <r>
      <rPr>
        <sz val="12"/>
        <rFont val="仿宋"/>
        <charset val="134"/>
      </rPr>
      <t xml:space="preserve">              学分：3  成绩：85</t>
    </r>
    <r>
      <rPr>
        <sz val="12"/>
        <rFont val="Arial"/>
        <charset val="134"/>
      </rPr>
      <t xml:space="preserve">	</t>
    </r>
    <r>
      <rPr>
        <sz val="12"/>
        <rFont val="仿宋"/>
        <charset val="134"/>
      </rPr>
      <t xml:space="preserve">
食品营养与功能性食品研究专题   学分：2   成绩：91
</t>
    </r>
  </si>
  <si>
    <t xml:space="preserve">（1）北大中文核心EI《肠道菌群促炎与动脉粥样硬化发生关系研究进展，食品科学，2021-01-15》 9分  ；
（2）食品学院第十届综述大赛参与 0.2分。
</t>
  </si>
  <si>
    <t xml:space="preserve">（1）北大中文核心《肠道菌群促炎与动脉粥样硬化发生关系研究进展，食品科学，2021-01-15》（检索证明只写北大核心，没有写是EI） 7分  ；
（2）食品学院第十届综述大赛参与 0.2分。
</t>
  </si>
  <si>
    <t>0.6分</t>
  </si>
  <si>
    <t xml:space="preserve">（1）食品学院院运会方阵参与  0.2分；
（2）乒乓球比赛参与 0.2分；
（3）食品学院院运会女子铅球参与 0.2分。
</t>
  </si>
  <si>
    <t>赖玉萍</t>
  </si>
  <si>
    <t>黎攀</t>
  </si>
  <si>
    <t>3.3分</t>
  </si>
  <si>
    <t>（1）五星宿舍 小五山2-123  1分；
（2）研会优秀干事 1分；
（3）红旗研会 0.2分
（4）研会干事 1分
（5）致家长的一封信  0.1分；</t>
  </si>
  <si>
    <t>智能制造与食品加工 1学分  90分
 动物微生态与肠道免疫  2学分 94分 
现代仪器分析方法与原理  3学分 88分
研究生学术与职业素养讲座（MOOC）3学分  95分
硕士生英语  3学分  94分
中国特色社会主义理论与实践研究  2学分 94分
食品加工新技术研究与新产品研发专题  3学分  93分
食品科学与工程文献综述与专题讨论  2学分  86分
  食品科学研究专题  3学分  85分
  自然辩证法概论  1学分  94分
绩点平均分：90.26，绩点平均分*0.3=27.08</t>
  </si>
  <si>
    <t>27.08分</t>
  </si>
  <si>
    <t>5.4分</t>
  </si>
  <si>
    <t xml:space="preserve">（1）《亚麻籽油的营养成分及功效机制研究进展》-北大中文核心《中国油脂》-2021.7     5分
（2）食品学院综述大赛参与   0.2分
（3）学术讲座-生物技术大会    0.2分
</t>
  </si>
  <si>
    <t xml:space="preserve">（1）食品学院院运会方正队参与    0.2分
（2）食品学院女子篮球选拔赛    0.2分
（3）非体育类竞赛院级线下活动-艺术学院“心临其境”大学生心理素质拓展比赛 0.2分   (无证明本人材料 需要补，线上非学术比赛参与算0.1分)
</t>
  </si>
  <si>
    <t>0.4分</t>
  </si>
  <si>
    <t>（1）食品学院院运会方正队参与    0.2分
（2）食品学院女子篮球选拔赛    0.2分</t>
  </si>
  <si>
    <t>（1）食品学院院运会方正队参与    0.2分
（2）食品学院女子篮球选拔赛    0.2分（3）“心临其境”大学生心理素质拓展比赛 0.1分</t>
  </si>
  <si>
    <t>陈美妙</t>
  </si>
  <si>
    <t>肖杰</t>
  </si>
  <si>
    <t>1.3分</t>
  </si>
  <si>
    <r>
      <rPr>
        <sz val="12"/>
        <rFont val="仿宋"/>
        <charset val="134"/>
      </rPr>
      <t>1.</t>
    </r>
    <r>
      <rPr>
        <sz val="12"/>
        <rFont val="Arial"/>
        <charset val="134"/>
      </rPr>
      <t xml:space="preserve">	</t>
    </r>
    <r>
      <rPr>
        <sz val="12"/>
        <rFont val="仿宋"/>
        <charset val="134"/>
      </rPr>
      <t>2020.12.22-食品大讲堂第七期             0.2分
2.</t>
    </r>
    <r>
      <rPr>
        <sz val="12"/>
        <rFont val="Arial"/>
        <charset val="134"/>
      </rPr>
      <t xml:space="preserve">	</t>
    </r>
    <r>
      <rPr>
        <sz val="12"/>
        <rFont val="仿宋"/>
        <charset val="134"/>
      </rPr>
      <t>2021.4.21-情绪调节与压力管理讲座        0.2分
3.</t>
    </r>
    <r>
      <rPr>
        <sz val="12"/>
        <rFont val="Arial"/>
        <charset val="134"/>
      </rPr>
      <t xml:space="preserve">	</t>
    </r>
    <r>
      <rPr>
        <sz val="12"/>
        <rFont val="仿宋"/>
        <charset val="134"/>
      </rPr>
      <t>2021.05.09-布衣院士时代报告剧           0.2 分
4.</t>
    </r>
    <r>
      <rPr>
        <sz val="12"/>
        <rFont val="Arial"/>
        <charset val="134"/>
      </rPr>
      <t xml:space="preserve">	</t>
    </r>
    <r>
      <rPr>
        <sz val="12"/>
        <rFont val="仿宋"/>
        <charset val="134"/>
      </rPr>
      <t>一星宿舍                               0.2分
5.</t>
    </r>
    <r>
      <rPr>
        <sz val="12"/>
        <rFont val="Arial"/>
        <charset val="134"/>
      </rPr>
      <t xml:space="preserve">	</t>
    </r>
    <r>
      <rPr>
        <sz val="12"/>
        <rFont val="仿宋"/>
        <charset val="134"/>
      </rPr>
      <t>先进党支部                             0.2分
6.</t>
    </r>
    <r>
      <rPr>
        <sz val="12"/>
        <rFont val="Arial"/>
        <charset val="134"/>
      </rPr>
      <t xml:space="preserve">	</t>
    </r>
    <r>
      <rPr>
        <sz val="12"/>
        <rFont val="仿宋"/>
        <charset val="134"/>
      </rPr>
      <t>致家长的一封信活动                     0.1分                       
7.</t>
    </r>
    <r>
      <rPr>
        <sz val="12"/>
        <rFont val="Arial"/>
        <charset val="134"/>
      </rPr>
      <t xml:space="preserve">	</t>
    </r>
    <r>
      <rPr>
        <sz val="12"/>
        <rFont val="仿宋"/>
        <charset val="134"/>
      </rPr>
      <t>2020.12.13-第十期广东中衡山论坛——“教师发展与学科建设”高端论坛 0.2分</t>
    </r>
  </si>
  <si>
    <r>
      <rPr>
        <sz val="12"/>
        <rFont val="仿宋"/>
        <charset val="134"/>
      </rPr>
      <t>课程名称</t>
    </r>
    <r>
      <rPr>
        <sz val="12"/>
        <rFont val="Arial"/>
        <charset val="134"/>
      </rPr>
      <t xml:space="preserve">	</t>
    </r>
    <r>
      <rPr>
        <sz val="12"/>
        <rFont val="仿宋"/>
        <charset val="134"/>
      </rPr>
      <t xml:space="preserve">                            学分</t>
    </r>
    <r>
      <rPr>
        <sz val="12"/>
        <rFont val="Arial"/>
        <charset val="134"/>
      </rPr>
      <t xml:space="preserve">		</t>
    </r>
    <r>
      <rPr>
        <sz val="12"/>
        <rFont val="仿宋"/>
        <charset val="134"/>
      </rPr>
      <t>成绩</t>
    </r>
    <r>
      <rPr>
        <sz val="12"/>
        <rFont val="Arial"/>
        <charset val="134"/>
      </rPr>
      <t xml:space="preserve">	</t>
    </r>
    <r>
      <rPr>
        <sz val="12"/>
        <rFont val="仿宋"/>
        <charset val="134"/>
      </rPr>
      <t xml:space="preserve">
天然产物化学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93 </t>
    </r>
    <r>
      <rPr>
        <sz val="12"/>
        <rFont val="Arial"/>
        <charset val="134"/>
      </rPr>
      <t xml:space="preserve">	</t>
    </r>
    <r>
      <rPr>
        <sz val="12"/>
        <rFont val="仿宋"/>
        <charset val="134"/>
      </rPr>
      <t xml:space="preserve">
研究生学习适应与发展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89 </t>
    </r>
    <r>
      <rPr>
        <sz val="12"/>
        <rFont val="Arial"/>
        <charset val="134"/>
      </rPr>
      <t xml:space="preserve">	</t>
    </r>
    <r>
      <rPr>
        <sz val="12"/>
        <rFont val="仿宋"/>
        <charset val="134"/>
      </rPr>
      <t xml:space="preserve">
实验动物学 </t>
    </r>
    <r>
      <rPr>
        <sz val="12"/>
        <rFont val="Arial"/>
        <charset val="134"/>
      </rPr>
      <t xml:space="preserve">		</t>
    </r>
    <r>
      <rPr>
        <sz val="12"/>
        <rFont val="仿宋"/>
        <charset val="134"/>
      </rPr>
      <t xml:space="preserve">                         2           94 </t>
    </r>
    <r>
      <rPr>
        <sz val="12"/>
        <rFont val="Arial"/>
        <charset val="134"/>
      </rPr>
      <t xml:space="preserve">	</t>
    </r>
    <r>
      <rPr>
        <sz val="12"/>
        <rFont val="仿宋"/>
        <charset val="134"/>
      </rPr>
      <t xml:space="preserve">
食品与健康及保健食品开发趋势专题         2 </t>
    </r>
    <r>
      <rPr>
        <sz val="12"/>
        <rFont val="Arial"/>
        <charset val="134"/>
      </rPr>
      <t xml:space="preserve">		</t>
    </r>
    <r>
      <rPr>
        <sz val="12"/>
        <rFont val="仿宋"/>
        <charset val="134"/>
      </rPr>
      <t xml:space="preserve">     95 </t>
    </r>
    <r>
      <rPr>
        <sz val="12"/>
        <rFont val="Arial"/>
        <charset val="134"/>
      </rPr>
      <t xml:space="preserve">	</t>
    </r>
    <r>
      <rPr>
        <sz val="12"/>
        <rFont val="仿宋"/>
        <charset val="134"/>
      </rPr>
      <t xml:space="preserve">
硕士生英语 </t>
    </r>
    <r>
      <rPr>
        <sz val="12"/>
        <rFont val="Arial"/>
        <charset val="134"/>
      </rPr>
      <t xml:space="preserve">	</t>
    </r>
    <r>
      <rPr>
        <sz val="12"/>
        <rFont val="仿宋"/>
        <charset val="134"/>
      </rPr>
      <t xml:space="preserve">                             3 </t>
    </r>
    <r>
      <rPr>
        <sz val="12"/>
        <rFont val="Arial"/>
        <charset val="134"/>
      </rPr>
      <t xml:space="preserve">	</t>
    </r>
    <r>
      <rPr>
        <sz val="12"/>
        <rFont val="仿宋"/>
        <charset val="134"/>
      </rPr>
      <t xml:space="preserve">         90 </t>
    </r>
    <r>
      <rPr>
        <sz val="12"/>
        <rFont val="Arial"/>
        <charset val="134"/>
      </rPr>
      <t xml:space="preserve">	</t>
    </r>
    <r>
      <rPr>
        <sz val="12"/>
        <rFont val="仿宋"/>
        <charset val="134"/>
      </rPr>
      <t xml:space="preserve">
中国特色社会主义理论与实践研究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90 </t>
    </r>
    <r>
      <rPr>
        <sz val="12"/>
        <rFont val="Arial"/>
        <charset val="134"/>
      </rPr>
      <t xml:space="preserve">	</t>
    </r>
    <r>
      <rPr>
        <sz val="12"/>
        <rFont val="仿宋"/>
        <charset val="134"/>
      </rPr>
      <t xml:space="preserve">
食品添加剂研究专题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93 </t>
    </r>
    <r>
      <rPr>
        <sz val="12"/>
        <rFont val="Arial"/>
        <charset val="134"/>
      </rPr>
      <t xml:space="preserve">	</t>
    </r>
    <r>
      <rPr>
        <sz val="12"/>
        <rFont val="仿宋"/>
        <charset val="134"/>
      </rPr>
      <t xml:space="preserve">
高级食品化学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96 </t>
    </r>
    <r>
      <rPr>
        <sz val="12"/>
        <rFont val="Arial"/>
        <charset val="134"/>
      </rPr>
      <t xml:space="preserve">	</t>
    </r>
    <r>
      <rPr>
        <sz val="12"/>
        <rFont val="仿宋"/>
        <charset val="134"/>
      </rPr>
      <t xml:space="preserve">
食品质量安全检测新技术进展 </t>
    </r>
    <r>
      <rPr>
        <sz val="12"/>
        <rFont val="Arial"/>
        <charset val="134"/>
      </rPr>
      <t xml:space="preserve">		</t>
    </r>
    <r>
      <rPr>
        <sz val="12"/>
        <rFont val="仿宋"/>
        <charset val="134"/>
      </rPr>
      <t xml:space="preserve">         2 </t>
    </r>
    <r>
      <rPr>
        <sz val="12"/>
        <rFont val="Arial"/>
        <charset val="134"/>
      </rPr>
      <t xml:space="preserve">		</t>
    </r>
    <r>
      <rPr>
        <sz val="12"/>
        <rFont val="仿宋"/>
        <charset val="134"/>
      </rPr>
      <t xml:space="preserve">     71 </t>
    </r>
    <r>
      <rPr>
        <sz val="12"/>
        <rFont val="Arial"/>
        <charset val="134"/>
      </rPr>
      <t xml:space="preserve">	</t>
    </r>
    <r>
      <rPr>
        <sz val="12"/>
        <rFont val="仿宋"/>
        <charset val="134"/>
      </rPr>
      <t xml:space="preserve">
食品科学研究专题 </t>
    </r>
    <r>
      <rPr>
        <sz val="12"/>
        <rFont val="Arial"/>
        <charset val="134"/>
      </rPr>
      <t xml:space="preserve">	</t>
    </r>
    <r>
      <rPr>
        <sz val="12"/>
        <rFont val="仿宋"/>
        <charset val="134"/>
      </rPr>
      <t xml:space="preserve">                     3  </t>
    </r>
    <r>
      <rPr>
        <sz val="12"/>
        <rFont val="Arial"/>
        <charset val="134"/>
      </rPr>
      <t xml:space="preserve">	</t>
    </r>
    <r>
      <rPr>
        <sz val="12"/>
        <rFont val="仿宋"/>
        <charset val="134"/>
      </rPr>
      <t xml:space="preserve">     92     
自然辩证法概论</t>
    </r>
    <r>
      <rPr>
        <sz val="12"/>
        <rFont val="Arial"/>
        <charset val="134"/>
      </rPr>
      <t xml:space="preserve">	</t>
    </r>
    <r>
      <rPr>
        <sz val="12"/>
        <rFont val="仿宋"/>
        <charset val="134"/>
      </rPr>
      <t xml:space="preserve">                         1 </t>
    </r>
    <r>
      <rPr>
        <sz val="12"/>
        <rFont val="Arial"/>
        <charset val="134"/>
      </rPr>
      <t xml:space="preserve">		</t>
    </r>
    <r>
      <rPr>
        <sz val="12"/>
        <rFont val="仿宋"/>
        <charset val="134"/>
      </rPr>
      <t xml:space="preserve">     89 </t>
    </r>
    <r>
      <rPr>
        <sz val="12"/>
        <rFont val="Arial"/>
        <charset val="134"/>
      </rPr>
      <t xml:space="preserve">	</t>
    </r>
    <r>
      <rPr>
        <sz val="12"/>
        <rFont val="仿宋"/>
        <charset val="134"/>
      </rPr>
      <t xml:space="preserve">
绩点平均分：90.3043
学习成绩得分：90.3043*0.3=27.09
</t>
    </r>
  </si>
  <si>
    <t>27.09分</t>
  </si>
  <si>
    <t>9.4分</t>
  </si>
  <si>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9分
</t>
    </r>
  </si>
  <si>
    <t>7.4分</t>
  </si>
  <si>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9分(论文收录情况为北大核心）
</t>
    </r>
  </si>
  <si>
    <r>
      <rPr>
        <sz val="12"/>
        <rFont val="仿宋"/>
        <charset val="134"/>
      </rPr>
      <t>1.</t>
    </r>
    <r>
      <rPr>
        <sz val="12"/>
        <rFont val="Arial"/>
        <charset val="134"/>
      </rPr>
      <t xml:space="preserve">	</t>
    </r>
    <r>
      <rPr>
        <sz val="12"/>
        <rFont val="仿宋"/>
        <charset val="134"/>
      </rPr>
      <t>2020.11.22-食品生物技术大会会议                                  0.2分
2.</t>
    </r>
    <r>
      <rPr>
        <sz val="12"/>
        <rFont val="Arial"/>
        <charset val="134"/>
      </rPr>
      <t xml:space="preserve">	</t>
    </r>
    <r>
      <rPr>
        <sz val="12"/>
        <rFont val="仿宋"/>
        <charset val="134"/>
      </rPr>
      <t>食品学院第十届综述大赛参与                                     0.2分
3.</t>
    </r>
    <r>
      <rPr>
        <sz val="12"/>
        <rFont val="Arial"/>
        <charset val="134"/>
      </rPr>
      <t xml:space="preserve">	</t>
    </r>
    <r>
      <rPr>
        <sz val="12"/>
        <rFont val="仿宋"/>
        <charset val="134"/>
      </rPr>
      <t xml:space="preserve">EI   乳液基递送体系对植源活性物健康效应的影响研究进展，食品科学，2021-06-24                                                           7分(论文收录情况为北大核心）
</t>
    </r>
  </si>
  <si>
    <t>0.2分</t>
  </si>
  <si>
    <t xml:space="preserve">食品学院院运会方针参与  0.2分； </t>
  </si>
  <si>
    <t xml:space="preserve">食品学院院运会方阵参与  0.2分； </t>
  </si>
  <si>
    <t>张玉玲</t>
  </si>
  <si>
    <t>方祥</t>
  </si>
  <si>
    <t>（1）二星宿舍小五山2栋210  0.4分；（2）2020级硕士二班心理委员 1分；（3）《情绪调节与压力管理》讲座 0.2分；（4）食品大讲堂第九期 0.2分；（5）华南农业大学食品学院“致家长一封信”活动参与 0.1分</t>
  </si>
  <si>
    <r>
      <rPr>
        <sz val="12"/>
        <rFont val="仿宋"/>
        <charset val="134"/>
      </rPr>
      <t>天然产物化学 2学分 90；发酵工程 3学分 88；食品微生物进展专题 2学分 85；工业微生物育种 2学分 92；食品加工与贮运专题 3学分 89；如何写好科研论文（MOOC）2学分 91；硕士生英语 3学分 86；中国特色社会主义理论与实践研究</t>
    </r>
    <r>
      <rPr>
        <sz val="12"/>
        <rFont val="Arial"/>
        <charset val="134"/>
      </rPr>
      <t xml:space="preserve">	</t>
    </r>
    <r>
      <rPr>
        <sz val="12"/>
        <rFont val="仿宋"/>
        <charset val="134"/>
      </rPr>
      <t>2学分 97；自然辩证法概论 1学分 92；食品科学研究专题 3学分 90</t>
    </r>
  </si>
  <si>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2分；（6）“互联网+”大学生创新创业大赛参与0.2分（需要补链接）；（7）生物技术大会 0.2分；（8）“学四史、守初心、担使命”征文活动参与 0.2分；</t>
  </si>
  <si>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2分；（6）生物技术大会 0.2分；（7）“学四史、守初心、担使命”征文活动参与 0.2分；</t>
  </si>
  <si>
    <t>（1）食品学院综述大赛参与 0.2分；（2）“丁颖杯”校级二等奖 0.5分；（3）2021年华南农业大学“创客杯”大学生创新创业大赛银奖 0.5分；（4）第二届“百颐年杯”大学生营养代餐粉研发创新大赛省级二等奖（负责人）（校级二等加1分）1分；（5）第十六届“挑战杯”广东大学生课外学术科技作品竞赛省级三等奖（负责人） 2分；（6）“互联网+”大学生创新创业大赛参与0.1分；（7）生物技术大会 0.2分；（8）“学四史、守初心、担使命”征文活动参与 0.2分；</t>
  </si>
  <si>
    <t>（1）食品学院院运会女子800 m参与 0.2分；（2）食品学院乒乓球参与 0.2分；（3）食品学院水运会女子100 m蛙泳第五名 0.6分；（4）2020年运动会方阵参与 0.2分；（6）社协电动车安全知识竞赛参与 0.1分</t>
  </si>
  <si>
    <t>梁桉婕</t>
  </si>
  <si>
    <t>段杉</t>
  </si>
  <si>
    <t>1.5分</t>
  </si>
  <si>
    <t xml:space="preserve">（1）四星宿舍小五山2-122  0.8分  
（2）给家长的一封信    0.1分   
（3）《有效利用专利信息，持续提升专利质量》讲座 0.2分
（4）第十期广东中衡山论坛-”教师发展与学科建设“ 0.2分
（5）食品大讲座第七期 0.2分
</t>
  </si>
  <si>
    <t>食品微生物基因工程实验技术 3学分 89分
发酵工程 3学分
工业微生物育种 2学分 94分
生物工程下游技术  2学分  89分
仪器分析 3学分 90分
酶工程实验技术  2学分  91分
硕士生英语  3学分 90分
中国特色社会主义理论与实践研究 2学分 90分
自然辩证法概论 1学分 91分
食品科学研究专题 3学分 85分</t>
  </si>
  <si>
    <t>26.85分</t>
  </si>
  <si>
    <t>5.6分</t>
  </si>
  <si>
    <t>（1）《冰温及4℃贮藏罗非鱼的腐败特征差异》-北大中文核心《广东海洋大学学报》-2021.4     5分
（2）“学四史、守初心、担使命”征文活动参与  0.2分
（3）第二届全国食品生物技术大会会议  0.2分
（4）食品学院第十届综述大赛参与  0.2分</t>
  </si>
  <si>
    <t xml:space="preserve">（1）食品学院院运会运动会方阵参与 0.2分
（2）食品学院女子200m  0.2分
</t>
  </si>
  <si>
    <t>彭嘉屹</t>
  </si>
  <si>
    <t>钟青萍</t>
  </si>
  <si>
    <t>（1）优秀学生干部（院级） 1分
（2）2020.10.16-第118期“过来人”职场沙龙主题之“拥抱变化 定义未来2020级新生职业生涯发展讲座” 0.2分
（3）2020.10.26-国际形势与中国航天发展 0.2分
（4）2020.12.13-第十期广东中衡山论坛——“教师发展与学科建设”高端论坛 0.2分
（5）2020.12.15-食品大讲堂第六期 0.2分
（6）2020.12.22-食品大讲堂第七期 0.2分
（7）四星宿舍（小五山2-211） 0.8分
（8）研究生班长（20级硕士二班） 2分
（9）致家长的一封信 0.1分</t>
  </si>
  <si>
    <t>(1)食品生物技术专题与研究进展87分（学分2）；
(2)食品微生物基因工程实验技术93分（学分3）
(3)食品微生物学进展专题93分（学分2）
(4)生物工程下游技术93分（学分2）
(5)食品质量安全检测新技术进展88分（学分2）
(6)食品与健康及保健食品开发趋势专题92分（学分2）
(7)如何写好科研论文（MOOC）85分（学分2）
(8)硕士生英语95分（学分3）
(9)中国特色社会主义理论与实践研究 2 90分（学分2）
(10)自然辩证法概论92分（学分1）
(11)食品科学研究专题88分（学分3）
绩点平均分90.67；90.67*0.3=27.20</t>
  </si>
  <si>
    <t>（1）食品学院第十届综述大赛参与 0.2分
（2）2020.10-“丁颖杯”发明创意大赛 0.2分
（3）2020.11.22-食品生物技术大会会议 0.2分
“学四史、守初心、担使命”征文活动 0.2分</t>
  </si>
  <si>
    <t>（1）2020年食品学院第27届田径运动会参赛（铅球） 0.2分；
（2）2020年食品学院第27届田径运动会方阵参与人员 0.2分
（3）2020年食品学院研究生院队篮球选拔赛活动证明 0.2分
（4）2021年食品学院乒乓球赛参赛获奖第五名 0.3分（只加参与分）</t>
  </si>
  <si>
    <t>（1）2020年食品学院第27届田径运动会参赛（铅球） 0.2分；
（2）2020年食品学院第27届田径运动会方阵参与人员 0.2分
（3）2020年食品学院研究生院队篮球选拔赛活动证明 0.2分
（4）2021年食品学院乒乓球赛参赛获奖第五名 0.2分</t>
  </si>
  <si>
    <t>赵孟斌</t>
  </si>
  <si>
    <t>高向阳</t>
  </si>
  <si>
    <t>（1）第5、6、8、9期食品大讲堂，中衡山论坛 1分； 
（2）五星级宿舍 小五山3栋117  1分；
（3）致家长的一封信 0.1分；</t>
  </si>
  <si>
    <t>食品标准与法规：  90（2）
高级食品化学：  93（2）
食品加工过程模拟-优化-控制： 95（3）
试验设计与数据分析：  94（2）
现代仪器分析方法与原理： 90（3）
酶工程实验技术：  91（2）
硕士生英语：  90（3）
中国特色社会主义理论与实践研究：  95（2）
自然辩证法概论：  93（1）
食品科学研究专题：  92（3）
绩点平均分：（90*2+93*2+95*3+94*2+90*3+91*2+90*3+95*2+93*1+92*3）/（2+2+3+2+3+2+3+2+1+3）=92.174
学习成绩得分：绩点平均分*0.3=92.174*0.3=27.652分</t>
  </si>
  <si>
    <t>（1）“丁颖杯”发明创意大赛 参赛 0.2分；
（2）食品学院第十届综述大赛参与 0.2分；
（3）学术讲座生物技术大会  0.2分；
（4）校学四史主题征文比赛（学术竞赛）校优秀，院二等 0.75分；
（5）IFF营养与健康两岸学生创新大赛（学术）参与 0.2分（需要补章）；
（6）实验技能创新大赛（学术）参与 0.2分；</t>
  </si>
  <si>
    <t>（1）“丁颖杯”发明创意大赛 参赛 0.2分；
（2）食品学院第十届综述大赛参与 0.2分；
（3）学术讲座生物技术大会  0.2分；
（4）校学四史主题征文比赛（学术竞赛）校优秀，院二等 0.75分；
（5）实验技能创新大赛（学术）参与 0.2分；</t>
  </si>
  <si>
    <t>（1）“丁颖杯”发明创意大赛 参赛 0.2分；
（2）食品学院第十届综述大赛参与 0.2分；
（3）学术讲座生物技术大会  0.2分；
（4）校学四史主题征文比赛（学术竞赛）校优秀，院二等 0.75分；
（5）IFF营养与健康两岸学生创新大赛（学术）参与 0.2分（已经补章）；
（6）实验技能创新大赛（学术）参与 0.2分；</t>
  </si>
  <si>
    <t>（1）食品学院男篮院队选拔 0.2分；
（2）食品学院院篮球赛选拔 0.2分；
（3）中国大学生3*3篮球联赛 0.3分；
（4）食品学院院运会4*100接力赛 0.2分；
（5）食品学院院运会方阵 0.2分；
（6）趣味运动会 0.2分；
（7）食品学院乒乓球赛 0.2分；
（8）全国大学生预防艾滋病知识竞赛优秀奖 0.15分；
（9）全国环保知识竞赛优秀奖 0.15分；
（10）全国高校创新英语挑战赛优秀奖 0.15分；
（11）全国职业发展大赛三等奖 0.3分；</t>
  </si>
  <si>
    <t>杨宇哲</t>
  </si>
  <si>
    <t>杨瑞丽</t>
  </si>
  <si>
    <t>（1）三星宿舍-小五山2栋101  0.6分
（2）参加食品生物技术大会  0.2分
(3）发送致家长的一封信    0.1分（需补章）</t>
  </si>
  <si>
    <t xml:space="preserve">（1）三星宿舍-小五山2栋101  0.6分
（2）参加食品生物技术大会  0.2分
</t>
  </si>
  <si>
    <t>食品营养与功能性食品研究专题95分，食品微生物基因工程实验技术89分，发酵工程87分，工业微生物育种93分，实验动物学86分，文献管理与信息分析93分，硕士生英语95分，中国特色社会主义理论与实践研究95分，马克思主义与社会科学方法论94分，食品科学研究专题85分
学习成绩得分=绩点平均分*0.3=96.695*0.3=27.21分</t>
  </si>
  <si>
    <t>（1）食品学院综述大赛参与 0.1分（算0.2分）
（2）中文核心期刊（4-羟基苯乙酸对M1型巨噬细胞极化及巨噬细胞泡沫化的影响，食品与机械，2020年12月） 5分</t>
  </si>
  <si>
    <t>食品学院院运会参与  0.2分</t>
  </si>
  <si>
    <t>何宛诗</t>
  </si>
  <si>
    <t>刘晓娟</t>
  </si>
  <si>
    <r>
      <rPr>
        <sz val="12"/>
        <rFont val="仿宋"/>
        <charset val="134"/>
      </rPr>
      <t>（1）</t>
    </r>
    <r>
      <rPr>
        <sz val="12"/>
        <rFont val="微软雅黑"/>
        <charset val="134"/>
      </rPr>
      <t>   </t>
    </r>
    <r>
      <rPr>
        <sz val="12"/>
        <rFont val="仿宋"/>
        <charset val="134"/>
      </rPr>
      <t xml:space="preserve"> 二星宿舍小五山2-105</t>
    </r>
    <r>
      <rPr>
        <sz val="12"/>
        <rFont val="微软雅黑"/>
        <charset val="134"/>
      </rPr>
      <t>  </t>
    </r>
    <r>
      <rPr>
        <sz val="12"/>
        <rFont val="仿宋"/>
        <charset val="134"/>
      </rPr>
      <t xml:space="preserve"> 0.4分 （2）2020级硕士1班组织委员 1分（3）</t>
    </r>
    <r>
      <rPr>
        <sz val="12"/>
        <rFont val="Arial"/>
        <charset val="134"/>
      </rPr>
      <t xml:space="preserve">	</t>
    </r>
    <r>
      <rPr>
        <sz val="12"/>
        <rFont val="仿宋"/>
        <charset val="134"/>
      </rPr>
      <t>“致家长一封信”活动参与 0.1分（4）</t>
    </r>
    <r>
      <rPr>
        <sz val="12"/>
        <rFont val="Arial"/>
        <charset val="134"/>
      </rPr>
      <t xml:space="preserve">	</t>
    </r>
    <r>
      <rPr>
        <sz val="12"/>
        <rFont val="仿宋"/>
        <charset val="134"/>
      </rPr>
      <t>2020-2021学年先进党支部成员 0.2分 (5)食品学院第八期食品大讲堂 0.2分</t>
    </r>
  </si>
  <si>
    <r>
      <rPr>
        <sz val="12"/>
        <rFont val="仿宋"/>
        <charset val="134"/>
      </rPr>
      <t>绩点平均分：90.17，学习成绩得分：27.05
食品添加剂研究专题 2 92
高级食品化学 2 95
食品科学与工程文献综述与专题讨论 2 94
食品质量安全检测新技术进展 2 87
论文写作与实验数据处理 2 88
实验动物学 2 92
如何写好科研论文（MOOC） 2 80 
硕士生英语 3 90
中国特色社会主义理论与实践研究 2 93
自然辩证法概论 1 95
食品科学研究专题 3</t>
    </r>
    <r>
      <rPr>
        <sz val="12"/>
        <rFont val="微软雅黑"/>
        <charset val="134"/>
      </rPr>
      <t> </t>
    </r>
    <r>
      <rPr>
        <sz val="12"/>
        <rFont val="仿宋"/>
        <charset val="134"/>
      </rPr>
      <t xml:space="preserve"> 89</t>
    </r>
  </si>
  <si>
    <t xml:space="preserve">（1）食品学院综述大赛参与 0.2分 
（2）2020年第十三届实验技能创新大赛 0.2分 
</t>
  </si>
  <si>
    <r>
      <rPr>
        <sz val="12"/>
        <rFont val="仿宋"/>
        <charset val="134"/>
      </rPr>
      <t>（1）</t>
    </r>
    <r>
      <rPr>
        <sz val="12"/>
        <rFont val="微软雅黑"/>
        <charset val="134"/>
      </rPr>
      <t>   </t>
    </r>
    <r>
      <rPr>
        <sz val="12"/>
        <rFont val="仿宋"/>
        <charset val="134"/>
      </rPr>
      <t xml:space="preserve"> 食品学院院运会方阵队员</t>
    </r>
    <r>
      <rPr>
        <sz val="12"/>
        <rFont val="微软雅黑"/>
        <charset val="134"/>
      </rPr>
      <t> </t>
    </r>
    <r>
      <rPr>
        <sz val="12"/>
        <rFont val="仿宋"/>
        <charset val="134"/>
      </rPr>
      <t xml:space="preserve"> 0.2分；（2）</t>
    </r>
    <r>
      <rPr>
        <sz val="12"/>
        <rFont val="微软雅黑"/>
        <charset val="134"/>
      </rPr>
      <t>   </t>
    </r>
    <r>
      <rPr>
        <sz val="12"/>
        <rFont val="仿宋"/>
        <charset val="134"/>
      </rPr>
      <t xml:space="preserve"> 校级研究生篮球团体联赛冠军 1.8分（3）</t>
    </r>
    <r>
      <rPr>
        <sz val="12"/>
        <rFont val="微软雅黑"/>
        <charset val="134"/>
      </rPr>
      <t>   </t>
    </r>
    <r>
      <rPr>
        <sz val="12"/>
        <rFont val="仿宋"/>
        <charset val="134"/>
      </rPr>
      <t xml:space="preserve"> 院级专业篮球赛亚军 0.75分（4）</t>
    </r>
    <r>
      <rPr>
        <sz val="12"/>
        <rFont val="微软雅黑"/>
        <charset val="134"/>
      </rPr>
      <t>   </t>
    </r>
    <r>
      <rPr>
        <sz val="12"/>
        <rFont val="仿宋"/>
        <charset val="134"/>
      </rPr>
      <t xml:space="preserve"> 院队篮球选拔赛 0.2分（5）</t>
    </r>
    <r>
      <rPr>
        <sz val="12"/>
        <rFont val="微软雅黑"/>
        <charset val="134"/>
      </rPr>
      <t>   </t>
    </r>
    <r>
      <rPr>
        <sz val="12"/>
        <rFont val="仿宋"/>
        <charset val="134"/>
      </rPr>
      <t xml:space="preserve"> 院级专业篮球赛选拔 0.2分（6）</t>
    </r>
    <r>
      <rPr>
        <sz val="12"/>
        <rFont val="微软雅黑"/>
        <charset val="134"/>
      </rPr>
      <t>   </t>
    </r>
    <r>
      <rPr>
        <sz val="12"/>
        <rFont val="仿宋"/>
        <charset val="134"/>
      </rPr>
      <t xml:space="preserve"> 院内足球选拔赛 0.2分 （7）</t>
    </r>
    <r>
      <rPr>
        <sz val="12"/>
        <rFont val="微软雅黑"/>
        <charset val="134"/>
      </rPr>
      <t>   </t>
    </r>
    <r>
      <rPr>
        <sz val="12"/>
        <rFont val="仿宋"/>
        <charset val="134"/>
      </rPr>
      <t xml:space="preserve"> 院级乒乓球比赛 0.2分</t>
    </r>
  </si>
  <si>
    <t>郭鹏燕</t>
  </si>
  <si>
    <t>沈兴</t>
  </si>
  <si>
    <t>2.9分</t>
  </si>
  <si>
    <t>（1）红旗研究生会 0.2分
（2）三星宿舍 0.6分
（3）院研究生团委干事 1分
（4）食品大讲堂第六期 0.2分
（5）食品大讲堂第七期 0.2分
（6）食品大讲堂第八期 0.2分
（7）食品大讲堂第九期 0.2分
（8）第十期广东中衡山论坛 0.2分
（9）致家长一封信 0.1分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</si>
  <si>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</si>
  <si>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27.59分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</si>
  <si>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</si>
  <si>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0.8分</t>
  </si>
  <si>
    <t>（1）食品生物技术大会 0.2分 
（2）食品学院第十届综述大赛参与 0.2分
（3）2020年“丁颖杯”发明创意大赛 0.2分
（4）2020年第十三届实验技能创新大赛 0.2分</t>
  </si>
  <si>
    <t>（1）食品生物技术大会 0.2分 
（2）食品学院第十届综述大赛参与 0.2分
（3）2020年“丁颖杯”发明创意大赛 0.2分
（4）2020年第十三届实验技能创新大赛 0.2分</t>
  </si>
  <si>
    <t>1.55分</t>
  </si>
  <si>
    <t>（1）食品学院院运会参与  0.2分
（2）食品学院院运会方阵队员 0.2分
（3）食品学院专业篮球赛选拔 0.2
（4）2020年全国大学生职业发展大赛 校级赛二等奖 0.4分
（5）第五届全国大学生预防艾滋病知识竞赛 优秀奖 0.15分
（6）第五届全国大学生环保知识竞赛二等奖 0.4分 （非学术线上比赛最多加0.5分）</t>
  </si>
  <si>
    <t>1.1分</t>
  </si>
  <si>
    <t>（1）食品学院院运会参与  0.2分
（2）食品学院院运会方阵队员 0.2分
（3）食品学院专业篮球赛选拔 0.2
（4）2020年全国大学生职业发展大赛 校级赛二等奖 0.4分
（5）第五届全国大学生预防艾滋病知识竞赛 优秀奖 0.15分
（6）第五届全国大学生环保知识竞赛二等奖 0.4分 （4.5.6.共计0.5分）</t>
  </si>
  <si>
    <t>微生物学</t>
  </si>
  <si>
    <t>黄丽燕</t>
  </si>
  <si>
    <t>1.9分</t>
  </si>
  <si>
    <t>（1）二星宿舍 0.4分；（2）华南农业大学研究生科学技术协会干事 1分；（3）“致家长一封信” 0.1德育素质分；(4)布衣院士时代报告剧 非学术讲座 0.2分；（5）《情绪调节与压力管理》 非学术讲座 0.2分；</t>
  </si>
  <si>
    <t>食品微生物基因工程实验技术 3学分 89；发酵工程 3学分 87；生物工程下游技术 2学分 90； 食品加工与贮运专题 3分 91；现代仪器分析方法与原理学分 3学分 87；如何写好科研论文（MOOC）2学分；硕士生英语 3学分 87；中国特色社会主义理论与实践研究 2学分 93；自然辩证法概论 1学分 93； 生命科学研究方法导论 2学分 88；绩点平均分 89.5  学习成绩得分 26.85</t>
  </si>
  <si>
    <t>4.1分</t>
  </si>
  <si>
    <t>（1）“挑战杯”广东大学生课外学术科技作品竞赛 省级三等奖 1分；（2）综述大赛参与 0.2分；（3）生物技术大会 0.2分；（4）第七届中国国际“互联网+”大学生创新创业大赛 参与分 0.2分（补盖章证明材料或者补参赛链接证明）（5）2020年丁颖杯校级二等奖 0.5分；（6）2021年华南农业大学“创客杯”大学生创新创业大赛 银奖 0.5分；（一个公章算院级比赛）（7）第二届“百颐年杯”大学生营养代餐粉研发创新大赛 省级二等奖  1.5分；（一个公章算院级比赛）</t>
  </si>
  <si>
    <t>2.7分</t>
  </si>
  <si>
    <t>（1）“挑战杯”广东大学生课外学术科技作品竞赛 省级三等奖 1分；（2）综述大赛参与 0.2分；（3）生物技术大会 0.2分；（4）2020年丁颖杯校级二等奖 0.5分；（5）2021年华南农业大学“创客杯”大学生创新创业大赛 银奖 0.4分；（6）第二届“百颐年杯”大学生营养代餐粉研发创新大赛 省级二等奖  0.4分；</t>
  </si>
  <si>
    <t>（1）“挑战杯”广东大学生课外学术科技作品竞赛 省级三等奖 1分；（2）综述大赛参与 0.2分；（3）生物技术大会 0.2分；（4）第七届中国国际“互联网+”大学生创新创业大赛（非学术） 参与分 0.1分（5）2020年丁颖杯校级二等奖 0.5分；（6）2021年华南农业大学“创客杯”大学生创新创业大赛 银奖 0.5分；（校级）（7）第二届“百颐年杯”大学生营养代餐粉研发创新大赛 省级二等奖（校级）  0.5分；</t>
  </si>
  <si>
    <t>(1)食品学院2021年乒乓球参赛 0.2分；（2）2020年院运动会方阵人员 0.2分；</t>
  </si>
  <si>
    <t>刘敏玲</t>
  </si>
  <si>
    <t>徐振林</t>
  </si>
  <si>
    <t>一星宿舍 2-208刘敏玲  0.2分 
（2）20级硕士1班班长 2分
（3）华南农业大学食品学院“致家长一封信”活动 0.1分</t>
  </si>
  <si>
    <t xml:space="preserve">学习成绩：单科成绩及学分明细如下所示；
（1）细胞分子生物学技术：成绩94，3学分
（2）食品添加剂研究专题：成绩92，2学分
（3）高级食品化学：成绩94，2学分
（4）食品加工过程模拟-优化-控制：成绩93，3学分
（5）食品质量安全检测新技术进展：成绩91，2学分
（6）分子生物学实验技术：成绩89，2学分
（7）研究生学习适应与发展：成绩90，2学分
（8）食品科学研究专题：成绩87，3学分
（9）硕士生英语：成绩94，3学分
（10）中国特色社会主义理论与实践研究：成绩89，2学分
（11）自然辩证法概论：成绩92，1学分
绩点平均分为91.44；
绩点平均分*0.3=27.43
</t>
  </si>
  <si>
    <r>
      <rPr>
        <sz val="12"/>
        <rFont val="仿宋"/>
        <charset val="134"/>
      </rPr>
      <t>（1）</t>
    </r>
    <r>
      <rPr>
        <sz val="12"/>
        <rFont val="Arial"/>
        <charset val="134"/>
      </rPr>
      <t xml:space="preserve">	</t>
    </r>
    <r>
      <rPr>
        <sz val="12"/>
        <rFont val="仿宋"/>
        <charset val="134"/>
      </rPr>
      <t>食品学院第十届综述大赛获三等奖0.35分
（2）</t>
    </r>
    <r>
      <rPr>
        <sz val="12"/>
        <rFont val="Arial"/>
        <charset val="134"/>
      </rPr>
      <t xml:space="preserve">	</t>
    </r>
    <r>
      <rPr>
        <sz val="12"/>
        <rFont val="仿宋"/>
        <charset val="134"/>
      </rPr>
      <t>参加材料与能源学院智行杯知识竞赛（与本专业相关） 0.2分</t>
    </r>
  </si>
  <si>
    <t>（1）食品学院院运会参与方阵，0.2分； 
（2）华南农业大学青年毽球邀请赛第三名，1.4分
（3）“校长有约”（学生专场）提案征集活动证明，0.1分</t>
  </si>
  <si>
    <t>梁结桦</t>
  </si>
  <si>
    <t>2.5分</t>
  </si>
  <si>
    <r>
      <rPr>
        <sz val="12"/>
        <rFont val="仿宋"/>
        <charset val="134"/>
      </rPr>
      <t>（1）</t>
    </r>
    <r>
      <rPr>
        <sz val="12"/>
        <rFont val="Arial"/>
        <charset val="134"/>
      </rPr>
      <t xml:space="preserve">	</t>
    </r>
    <r>
      <rPr>
        <sz val="12"/>
        <rFont val="仿宋"/>
        <charset val="134"/>
      </rPr>
      <t>二星宿舍0.4分
（2）</t>
    </r>
    <r>
      <rPr>
        <sz val="12"/>
        <rFont val="Arial"/>
        <charset val="134"/>
      </rPr>
      <t xml:space="preserve">	</t>
    </r>
    <r>
      <rPr>
        <sz val="12"/>
        <rFont val="仿宋"/>
        <charset val="134"/>
      </rPr>
      <t>2020级硕士1班心理委员 1分
（3）</t>
    </r>
    <r>
      <rPr>
        <sz val="12"/>
        <rFont val="Arial"/>
        <charset val="134"/>
      </rPr>
      <t xml:space="preserve">	</t>
    </r>
    <r>
      <rPr>
        <sz val="12"/>
        <rFont val="仿宋"/>
        <charset val="134"/>
      </rPr>
      <t>校级优秀共青团员 1分
（4）</t>
    </r>
    <r>
      <rPr>
        <sz val="12"/>
        <rFont val="Arial"/>
        <charset val="134"/>
      </rPr>
      <t xml:space="preserve">	</t>
    </r>
    <r>
      <rPr>
        <sz val="12"/>
        <rFont val="仿宋"/>
        <charset val="134"/>
      </rPr>
      <t xml:space="preserve">致家长的一封信 0.1分
</t>
    </r>
  </si>
  <si>
    <r>
      <rPr>
        <sz val="12"/>
        <rFont val="仿宋"/>
        <charset val="134"/>
      </rPr>
      <t>（1）</t>
    </r>
    <r>
      <rPr>
        <sz val="12"/>
        <rFont val="Arial"/>
        <charset val="134"/>
      </rPr>
      <t xml:space="preserve">	</t>
    </r>
    <r>
      <rPr>
        <sz val="12"/>
        <rFont val="仿宋"/>
        <charset val="134"/>
      </rPr>
      <t>二星宿舍0.4分
（2）</t>
    </r>
    <r>
      <rPr>
        <sz val="12"/>
        <rFont val="Arial"/>
        <charset val="134"/>
      </rPr>
      <t xml:space="preserve">	</t>
    </r>
    <r>
      <rPr>
        <sz val="12"/>
        <rFont val="仿宋"/>
        <charset val="134"/>
      </rPr>
      <t>校级优秀共青团员 1分
（3）</t>
    </r>
    <r>
      <rPr>
        <sz val="12"/>
        <rFont val="Arial"/>
        <charset val="134"/>
      </rPr>
      <t xml:space="preserve">	</t>
    </r>
    <r>
      <rPr>
        <sz val="12"/>
        <rFont val="仿宋"/>
        <charset val="134"/>
      </rPr>
      <t xml:space="preserve">致家长的一封信 0.1分
</t>
    </r>
  </si>
  <si>
    <t xml:space="preserve">智能制造与食品加工 1学分  94分
 动物微生态与肠道免疫  2学分 96分 
现代仪器分析方法与原理  3学分 93分
研究生学术与职业素养讲座（MOOC）3学分  95分
硕士生英语  3学分  90分
中国特色社会主义理论与实践研究  2学分 93分
食品加工新技术研究与新产品研发专题  3学分  93分
食品科学与工程文献综述与专题讨论  2学分  88分
  食品科学研究专题  3学分  87分
  自然辩证法概论  1学分  94分
</t>
  </si>
  <si>
    <t>27.6分</t>
  </si>
  <si>
    <r>
      <rPr>
        <sz val="12"/>
        <rFont val="仿宋"/>
        <charset val="134"/>
      </rPr>
      <t>（1）</t>
    </r>
    <r>
      <rPr>
        <sz val="12"/>
        <rFont val="Arial"/>
        <charset val="134"/>
      </rPr>
      <t xml:space="preserve">	</t>
    </r>
    <r>
      <rPr>
        <sz val="12"/>
        <rFont val="仿宋"/>
        <charset val="134"/>
      </rPr>
      <t>食品学院第十届综述大赛参与 0.2分
（2）</t>
    </r>
    <r>
      <rPr>
        <sz val="12"/>
        <rFont val="Arial"/>
        <charset val="134"/>
      </rPr>
      <t xml:space="preserve">	</t>
    </r>
    <r>
      <rPr>
        <sz val="12"/>
        <rFont val="仿宋"/>
        <charset val="134"/>
      </rPr>
      <t xml:space="preserve">小芒人参赛 0.2分（补盖章证明）
</t>
    </r>
  </si>
  <si>
    <t>（1） 食品学院第十届综述大赛参与 0.2分</t>
  </si>
  <si>
    <t>1.4分</t>
  </si>
  <si>
    <r>
      <rPr>
        <sz val="12"/>
        <rFont val="仿宋"/>
        <charset val="134"/>
      </rPr>
      <t>（1）</t>
    </r>
    <r>
      <rPr>
        <sz val="12"/>
        <rFont val="Arial"/>
        <charset val="134"/>
      </rPr>
      <t xml:space="preserve">	</t>
    </r>
    <r>
      <rPr>
        <sz val="12"/>
        <rFont val="仿宋"/>
        <charset val="134"/>
      </rPr>
      <t>食品学院院运会运动会方阵  0.2分
（2）</t>
    </r>
    <r>
      <rPr>
        <sz val="12"/>
        <rFont val="Arial"/>
        <charset val="134"/>
      </rPr>
      <t xml:space="preserve">	</t>
    </r>
    <r>
      <rPr>
        <sz val="12"/>
        <rFont val="仿宋"/>
        <charset val="134"/>
      </rPr>
      <t>食品学院女子4*100米  0.2分
（3）</t>
    </r>
    <r>
      <rPr>
        <sz val="12"/>
        <rFont val="Arial"/>
        <charset val="134"/>
      </rPr>
      <t xml:space="preserve">	</t>
    </r>
    <r>
      <rPr>
        <sz val="12"/>
        <rFont val="仿宋"/>
        <charset val="134"/>
      </rPr>
      <t>食品学院篮球选拔赛 0.2分
（4）</t>
    </r>
    <r>
      <rPr>
        <sz val="12"/>
        <rFont val="Arial"/>
        <charset val="134"/>
      </rPr>
      <t xml:space="preserve">	</t>
    </r>
    <r>
      <rPr>
        <sz val="12"/>
        <rFont val="仿宋"/>
        <charset val="134"/>
      </rPr>
      <t>食品学院足球选拔赛0.2分
（5）</t>
    </r>
    <r>
      <rPr>
        <sz val="12"/>
        <rFont val="Arial"/>
        <charset val="134"/>
      </rPr>
      <t xml:space="preserve">	</t>
    </r>
    <r>
      <rPr>
        <sz val="12"/>
        <rFont val="仿宋"/>
        <charset val="134"/>
      </rPr>
      <t>食品学院乒乓球参赛0.2分
（6）</t>
    </r>
    <r>
      <rPr>
        <sz val="12"/>
        <rFont val="Arial"/>
        <charset val="134"/>
      </rPr>
      <t xml:space="preserve">	</t>
    </r>
    <r>
      <rPr>
        <sz val="12"/>
        <rFont val="仿宋"/>
        <charset val="134"/>
      </rPr>
      <t>食品学院趣味运动会0.2分
（7）</t>
    </r>
    <r>
      <rPr>
        <sz val="12"/>
        <rFont val="Arial"/>
        <charset val="134"/>
      </rPr>
      <t xml:space="preserve">	</t>
    </r>
    <r>
      <rPr>
        <sz val="12"/>
        <rFont val="仿宋"/>
        <charset val="134"/>
      </rPr>
      <t>心临其境大学生心理素质比赛 0.2分（补盖章证明，线上参与非学术比赛算0.1分）</t>
    </r>
  </si>
  <si>
    <t>（1） 食品学院院运会运动会方阵  0.2分
（2） 食品学院女子4*100米  0.2分
（3） 食品学院篮球选拔赛 0.2分
（4） 食品学院足球选拔赛0.2分
（5） 食品学院乒乓球参赛0.2分
（6） 食品学院趣味运动会0.2分</t>
  </si>
  <si>
    <r>
      <rPr>
        <sz val="12"/>
        <rFont val="仿宋"/>
        <charset val="134"/>
      </rPr>
      <t>（1）</t>
    </r>
    <r>
      <rPr>
        <sz val="12"/>
        <rFont val="Arial"/>
        <charset val="134"/>
      </rPr>
      <t xml:space="preserve">	</t>
    </r>
    <r>
      <rPr>
        <sz val="12"/>
        <rFont val="仿宋"/>
        <charset val="134"/>
      </rPr>
      <t>食品学院院运会运动会方阵  0.2分
（2）</t>
    </r>
    <r>
      <rPr>
        <sz val="12"/>
        <rFont val="Arial"/>
        <charset val="134"/>
      </rPr>
      <t xml:space="preserve">	</t>
    </r>
    <r>
      <rPr>
        <sz val="12"/>
        <rFont val="仿宋"/>
        <charset val="134"/>
      </rPr>
      <t>食品学院女子4*100米  0.2分
（3）</t>
    </r>
    <r>
      <rPr>
        <sz val="12"/>
        <rFont val="Arial"/>
        <charset val="134"/>
      </rPr>
      <t xml:space="preserve">	</t>
    </r>
    <r>
      <rPr>
        <sz val="12"/>
        <rFont val="仿宋"/>
        <charset val="134"/>
      </rPr>
      <t>食品学院篮球选拔赛 0.2分
（4）</t>
    </r>
    <r>
      <rPr>
        <sz val="12"/>
        <rFont val="Arial"/>
        <charset val="134"/>
      </rPr>
      <t xml:space="preserve">	</t>
    </r>
    <r>
      <rPr>
        <sz val="12"/>
        <rFont val="仿宋"/>
        <charset val="134"/>
      </rPr>
      <t>食品学院足球选拔赛0.2分
（5）</t>
    </r>
    <r>
      <rPr>
        <sz val="12"/>
        <rFont val="Arial"/>
        <charset val="134"/>
      </rPr>
      <t xml:space="preserve">	</t>
    </r>
    <r>
      <rPr>
        <sz val="12"/>
        <rFont val="仿宋"/>
        <charset val="134"/>
      </rPr>
      <t>食品学院乒乓球参赛0.2分
（6）</t>
    </r>
    <r>
      <rPr>
        <sz val="12"/>
        <rFont val="Arial"/>
        <charset val="134"/>
      </rPr>
      <t xml:space="preserve">	</t>
    </r>
    <r>
      <rPr>
        <sz val="12"/>
        <rFont val="仿宋"/>
        <charset val="134"/>
      </rPr>
      <t>食品学院趣味运动会0.2分
（7）</t>
    </r>
    <r>
      <rPr>
        <sz val="12"/>
        <rFont val="Arial"/>
        <charset val="134"/>
      </rPr>
      <t xml:space="preserve">	</t>
    </r>
    <r>
      <rPr>
        <sz val="12"/>
        <rFont val="仿宋"/>
        <charset val="134"/>
      </rPr>
      <t>心临其境大学生心理素质比赛 0.1分</t>
    </r>
  </si>
  <si>
    <t>二等奖</t>
  </si>
  <si>
    <t>张会敏</t>
  </si>
  <si>
    <t>赵雷</t>
  </si>
  <si>
    <r>
      <rPr>
        <sz val="12"/>
        <rFont val="仿宋"/>
        <charset val="134"/>
      </rPr>
      <t>（1）五星宿舍2-205  1分；（2）20级硕士二班班委-组织委员 1分 ；（3）</t>
    </r>
    <r>
      <rPr>
        <sz val="12"/>
        <rFont val="宋体"/>
        <charset val="134"/>
      </rPr>
      <t>   </t>
    </r>
    <r>
      <rPr>
        <sz val="12"/>
        <rFont val="仿宋"/>
        <charset val="134"/>
      </rPr>
      <t xml:space="preserve"> 非学术性讲座-国际形势与中国航天发展 0.2分；（4)《致家长的一封信》活动参与 0.1分</t>
    </r>
  </si>
  <si>
    <t>（1）天然产物化学 90分（学分：2）；（2）食品科学与工程文献综述与专题讨论 86分（学分：2）；（3）食品与健康及保健食品开发趋势专题 93分（学分：2）；（4）仪器分析 84分（学分：3）；（5）食品加工与贮运专题 93分（学分：3）；（6）实验动物学 91分（学分：2）；（7）中国特色社会主义理论与实践研究 90分（学分：2）；（8）自然辩证法 93分（学分：1）；（9）食品科学研究专题 88分（学分：3）；（10）硕士生英语 93分（学分：3）。</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</si>
  <si>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0.2分；（补章）（7）第二届徐福记杯产品创新大赛参与 0.2分；（8）2021年度李锦记杯学生创新大赛参与 0.2分（补章）</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</si>
  <si>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0.2分；（7）第二届徐福记杯产品创新大赛参与 0.2分；（8）2021年度李锦记杯学生创新大赛参与 0.2分</t>
  </si>
  <si>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0.2分；（无法补章）（7）第二届徐福记杯产品创新大赛参与 0.2分；（8）2021年度李锦记杯学生创新大赛参与 0.2分（补章）</t>
  </si>
  <si>
    <t>（1）2020年食品学院第27届田径运动会参与 0.2分；（2）2020年食品学院第27届田径运动会方阵队员参与 0.2分；（3）2021年食品学院乒乓球赛参与 0.2分；（4）争做抗疫“护心人”心理知识竞赛参与 0.1分；（补章）（5） “安安网校园行-2020食药科普之星创造营”参与 0.1分</t>
  </si>
  <si>
    <t>（1）2020年食品学院第27届田径运动会参与 0.2分；（2）2020年食品学院第27届田径运动会方阵队员参与 0.2分；（3）2021年食品学院乒乓球赛参与 0.2分；（5） “安安网校园行-2020食药科普之星创造营”参与 0.1分</t>
  </si>
  <si>
    <t>（1）2020年食品学院第27届田径运动会参与 0.2分；（2）2020年食品学院第27届田径运动会方阵队员参与 0.2分；（3）2021年食品学院乒乓球赛参与 0.2分；（4）争做抗疫“护心人”心理知识竞赛参与 0.1分；（已经补章）（5） “安安网校园行-2020食药科普之星创造营”参与 0.1分</t>
  </si>
  <si>
    <t>李锦记和心理知识比赛补交材料，加回0.3分</t>
  </si>
  <si>
    <t>陈楚欣</t>
  </si>
  <si>
    <t>赵力超</t>
  </si>
  <si>
    <t>（1）二星宿舍 小五山2栋221  0.4分；
（2）华南农业大学食品学院“致家长一封信”活动参与  0.1分；
（3）2021年4月21日参与情绪调节与压力管理讲座  0.2分</t>
  </si>
  <si>
    <t>学习成绩得分=绩点平均分*0.3=27.41分
食品添加剂研究专题：87，学分：2
食品微生物基因工程实验技术：96，学分：3
发酵工程：88，学分：3
高级食品化学：94，学分：2
食品加工与贮运专题：91，学分：3
如何写好科研论文(MOOC)：94，学分：2
硕士生英语：91，学分：3
中国特色社会主义理论与实践研究：93，学分：2
自然辩证法概论：95，学分：1
食品科学研究专题：88，学分：3</t>
  </si>
  <si>
    <t>（1）食品学院第十届综述大赛参与 0.2分；
（2）2020年“丁颖杯”发明创意大赛参与  0.2分；
（3）2020年11月22日参加食品生物技术大会会议  0.2分</t>
  </si>
  <si>
    <t>（1）参加院级篮球团体联赛，获得第二名，0.75分；
（2）食品学院院运会参与方阵  0.2分；
（3）食品学院院运会参与铅球项目 0.2分；
（4）食品学院水运会参加女子50米蛙泳比赛 0.2分；
（5）食品学院水运会参加女子50米自由泳比赛获得第三名 0.8分；
（6）2021年华南农业大学水运会参加女子50米自由泳比赛  0.3分；
（7）2021年华南农业大学水运会参加男女混合50米接力获得第七名 0.6分；
（8）参加科普实践活动，在省市级以上报刊发表相关科普文章：2020年10月在省级期刊《大众医学》中发表《脱脂牛奶比全脂牛奶更健康吗》一文  2分</t>
  </si>
  <si>
    <t>（1）参加院级篮球团体联赛，获得第二名，0.75分；
（2）食品学院院运会参与方阵  0.2分；
（3）食品学院院运会参与铅球项目 0.2分；
（4）食品学院水运会参加女子50米蛙泳比赛 0.2分；
（5）食品学院水运会参加女子50米自由泳比赛获得第三名 0.8分；
（6）2021年华南农业大学水运会参加女子50米自由泳比赛  0.3分；(与7重复加分）
（7）2021年华南农业大学水运会参加男女混合50米接力获得第七名 0.6分；
（8）参加科普实践活动，在省市级以上报刊发表相关科普文章：2020年10月在省级期刊《大众医学》中发表《脱脂牛奶比全脂牛奶更健康吗》一文  2分（只有三下乡的才可以加分）</t>
  </si>
  <si>
    <t>王振娟</t>
  </si>
  <si>
    <t>王杰</t>
  </si>
  <si>
    <t>院研会优秀干事1分（2）三星宿舍226 0.6分（3）院研究生会干事1分（4）致家长的一封信0.1分（5）第二届生物技术会议参与0.2分（6）红旗研究生会0.2分</t>
  </si>
  <si>
    <t>发酵工程90、3学分，
高级食品化学93、2学分，
食品微生物学进展专题85、2学分，
工业微生物育种88、2学分，
食品科学与工程文献综述与专题讨论91、2学分，
研究生学术与职业素养讲座（MOOC）89、3学分，
硕士生英语92、3学分，
中国特色社会主义理论与实践研究94、2学分，
自然辩证法概论93、1学分，
食品科学研究专题87、3学分，</t>
  </si>
  <si>
    <t>（1）食品学院第十届综述大赛参与 0.1分（2）《有效利用专利信息，持续提升专利质量》非学术讲座0.2分（需补章）</t>
  </si>
  <si>
    <t>（1）食品学院第十届综述大赛参与 0.1分（2）《有效利用专利信息，持续提升专利质量》非学术讲座0.2分</t>
  </si>
  <si>
    <t>（1）食品学院院运会方阵参与  0.2分；（2）食品学院院运会长跑参与  0.2分； （3）参加院内篮球选拔赛0.2分；（4）参加院内足球选拔赛0.2分；（5）参加院内兵乓球选拔赛0.2分；</t>
  </si>
  <si>
    <t>陈清莹</t>
  </si>
  <si>
    <t>（1）院级研会优秀干事 1分；
（2）二星宿舍 陈清莹  0.4分；
（3）院级研会干事 1分；
（4）“致家长的一封信”活动 0.1分；
（5）《有效利用专利信息，持续提升专利质量》植保学院 0.2分；
《有效利用专利信息，持续提升专利质量》工程学院 0.2分 （已经补章）</t>
  </si>
  <si>
    <t>（1）院级研会优秀干事 1分；
（2）二星宿舍 陈清莹  0.4分；
（3）院级研会干事 1分；
（4）“致家长的一封信”活动 0.1分；
（5）《有效利用专利信息，持续提升专利质量》植保学院 0.2分；</t>
  </si>
  <si>
    <t xml:space="preserve">（1）院级研会优秀干事 1分；
（2）二星宿舍 陈清莹  0.4分；
（3）院级研会干事 1分；
（4）“致家长的一封信”活动 0.1分；
（5）《有效利用专利信息，持续提升专利质量》植保学院 0.2分；
（6）《有效利用专利信息，持续提升专利质量》工程学院 0.2分 </t>
  </si>
  <si>
    <t>食品微生物基因工程实验技术 3 87；食品微生物学进展专题 2 91；生物工程下游技术 2 93；食品质量安全检测新技术进展 2 86；食品与健康及保健食品开发趋势专题 2 94；试验设计与数据分析 2 94；硕士生英语 3 95；中国特色社会主义理论与实践研究 2 89；自然辩证法概论 1 87；生命科学研究方法导论 2 88；科学研究方法与论文写作(MOOC)  2 87 ；绩点平均分90.30分</t>
  </si>
  <si>
    <t>（1）2020年“丁颖杯”发明创意大赛参赛 0.2分；
（2）食品学院第十届综述大赛参与 0.2分；
（3）生物技术大会（学术会议） 0.2分；</t>
  </si>
  <si>
    <t xml:space="preserve">（1）食品学院第27届院运会方阵参与  0.2分；
（2）2021年食品学院乒乓球赛参赛 0.2分；
（3）华南农业大学研究生趣味运动会参赛 0.2分 </t>
  </si>
  <si>
    <t>1.《有效利用专利信息，持续提升专利质量》工程学院 0.2分 （补章）2.成绩算错</t>
  </si>
  <si>
    <t>李勇</t>
  </si>
  <si>
    <t>郭丽琼</t>
  </si>
  <si>
    <t>（1）三星宿舍3-123 0.6分
（2）20级硕士1班心理委员 1分 
（3）食品学院致家长一封信参加 0.1分
（4）《有效利用专利信息，持续提升专利质量》非学术讲座 0.2分</t>
  </si>
  <si>
    <t>（1）基因工程实验技术78分，学分3分 
（2）食品生物技术专题与研究进展78分，学分2分 
（3）食品微生物基因工程实验技术93分，学分3分 
（4）仪器分析82分，学分3分 
（5）动植物基因组学（华大）80分，学分2分 
（6）硕士生英语88分，学分3分 
（7）中国特色社会主义理论与实践研究95分，学分2分 
（8）自然辩证法概论95分，学分1分 
（9）天然产物化学91分，学分2分 
（10）生命科学研究方法导论89分，学分2分。
绩点平均分86.26，绩点平均分*0.3=25.88分</t>
  </si>
  <si>
    <t>25.88分</t>
  </si>
  <si>
    <t>（1）食品生物技术大会 0.2分 
（2）食品学院第十届综述大赛参与 0.2 分</t>
  </si>
  <si>
    <t>3.6分</t>
  </si>
  <si>
    <t>（1）食品学院院运会男子引体向上第五名 0.6分 
（2）华南农业大学63届田径运动会男子引体向上团体第五名 1分（第五名加0.7分） 
（3）趣味运动会 0.8分 （第一名加0.5分）
（4）食品学院院运会男子200米参与 0.2分 （参与分与获奖分不叠加）
（5）2020食品学院研究生足球队招新选拔赛 0.2分 
（6）2020食品学院研究生男子篮球选拔赛 0.2分 
（7）2021食品学院专业篮球赛男子选拔赛 0.2分
（8）食品学院2021年乒乓球赛参与 0.2分 
（9）食品学院院运会方阵参加 0.2分</t>
  </si>
  <si>
    <t>（1）食品学院院运会男子引体向上第五名 0.6分 
（2）华南农业大学63届田径运动会男子引体向上团体第五名 0.7分（应该加1分）
（3）趣味运动会 0.5分 
（5）2020食品学院研究生足球队招新选拔赛 0.2分 
（6）2020食品学院研究生男子篮球选拔赛 0.2分 
（7）2021食品学院专业篮球赛男子选拔赛 0.2分
（8）食品学院2021年乒乓球赛参与 0.2分 
（9）食品学院院运会方阵参加 0.2分</t>
  </si>
  <si>
    <t>（1）食品学院院运会男子引体向上第五名 0.6分
（2）华南农业大学63届田径运动会男子引体向上团体第五名 1分
（3）趣味运动会 0.5分 
（5）2020食品学院研究生足球队招新选拔赛 0.2分 
（6）2020食品学院研究生男子篮球选拔赛 0.2分 
（7）2021食品学院专业篮球赛男子选拔赛 0.2分
（8）食品学院2021年乒乓球赛参与 0.2分 
（9）食品学院院运会方阵参加 0.2分</t>
  </si>
  <si>
    <t xml:space="preserve">华南农业大学63届田径运动会男子引体向上团体第五名 加0.7分、趣味运动会第一名加0.5分
、食品学院院运会男子200米参与分与获奖分不叠加）
</t>
  </si>
  <si>
    <t>唐月登</t>
  </si>
  <si>
    <t>宋贤良</t>
  </si>
  <si>
    <t>（1）“致家长的一封信”活动 0.1分
（2）食品大讲堂第七期 0.2分
（3）布衣院士时代报告剧 0.2分
（4）第十七广东中衡山论坛 0.2分
（5）五星宿舍：小五山2-123 1分
（6）研会干事 1分
（7）红旗研究生会 0.2分</t>
  </si>
  <si>
    <t>试验设计与数据分析89,2；生物激光共聚焦显微镜应用技术85,2；现代仪器分析方法与原理90,3；如何写好科研论文93,2；硕士生英语88,3；中国特色社会主义理论与实践研究90,2；食品工业新技术设备96,2；食品加工工程模拟-优化-控制88,3；食品科学研究专题89,3；自然辩证法概论94,1
绩点平均分：89.78、绩点平均分*0.3=26.93</t>
  </si>
  <si>
    <t>（1）综述大赛参与 0.2分
（2）2020年“丁颖杯”暨“挑战杯”广东课外学术科技作品校内选拔赛           0.2分
生物技术大会 0.2分</t>
  </si>
  <si>
    <t>（1）趣味运动会 0.2分
（2）运动会方阵 0.2分
（3）女子仰卧起坐 0.2分
（4）“身临其境”参与分 0.2分</t>
  </si>
  <si>
    <t xml:space="preserve">（1）趣味运动会 0.2分
（2）运动会方阵 0.2分
（3）女子仰卧起坐 0.2分
</t>
  </si>
  <si>
    <t xml:space="preserve">（1）趣味运动会 0.2分
（2）运动会方阵 0.2分
（3）女子仰卧起坐 0.2分
（4）“身临其境”参与分 0.1分
</t>
  </si>
  <si>
    <t>郑佳乐</t>
  </si>
  <si>
    <t>（1）二星宿舍 0.4分 （2）致家长的一封信  0.1分 （3）园艺学院 《有效利用专利信息，持续提升专利质量》0.2分 （4）2020.12.13 满堂红学术报告厅 第十期广东中衡山论坛“教师发展与学科建设”高端论坛 0.2分 （5）院研究生会组织部干事 1分（6）红旗研究生会 0.2分</t>
  </si>
  <si>
    <t>食品与健康及保健食品开发趋势专题：93分，2学分；免疫学原理及其应用：96分，2学分；现代仪器分析方法与原理：94分，3学分；文献管理与信息分析（MOOC）：93分，2学分；分子生物学原理与技术：97分，3学分；硕士生英语：98分，3学分；中国特色社会主义理论与实践研究：94分，2学分；食品科学与工程文献综述与专题讨论：80分，2学分；食品科学研究专题：85分，3学分；马克思主义与社会科学方法论：89分，1学分； 绩点平均分：92.30</t>
  </si>
  <si>
    <t>（1）食品学院第十届综述大赛参与 0.2分；（2）第二届全国食品生物技术大会参会 0.2分</t>
  </si>
  <si>
    <t>（1）食品学院院运会参与方阵  0.2分； (2) 2020年食品学院男子篮球选拔赛，0.2分；(3) 2021年食品学院男子篮球选拔赛，0.2分 （4）食品学院院运会参与男子引体向上决赛 0.2分</t>
  </si>
  <si>
    <t>刘致远</t>
  </si>
  <si>
    <t>黄日明</t>
  </si>
  <si>
    <t>（1）《航天发展》讲座0.2分 （2）二星宿舍  0.4分 （3）“致家长的一封信”活动参与 0.1分</t>
  </si>
  <si>
    <t>论文写作与实验数据处理 学分：2 成绩：78
智能制造与食品加工 学分：1 成绩：88
研究生学习适应与发展 学分：2 成绩：88
研究生学术与职业素养讲座（MOOC） 学分：3 成绩：83
天然产物化学 学分：2 成绩：90
硕士生英语 学分：3 成绩：84
中国特色社会主义理论与实践研究 学分：2 成绩：90
食品营养与功能性食品研究专题 学分：2 成绩：95
食品质量安全检测新技术进展 学分：2 成绩：72
食品科学研究专题 学分：3 成绩：84
自然辩证法概论 学分：1 成绩：92
绩点平均分：1959分 学习成绩得分1959*0.3=25.55</t>
  </si>
  <si>
    <t>（1）食品学院综述大赛参与 0.1分（算0.2分） （2）发明专利4分</t>
  </si>
  <si>
    <t>（1）食品学院乒乓球赛参与 0.3分（0.2分） （2）食品学院运动会方阵 0.2分</t>
  </si>
  <si>
    <t>（1）食品学院乒乓球赛参与 0.2分 （2）食品学院运动会方阵 0.2分</t>
  </si>
  <si>
    <t>廖紫莹</t>
  </si>
  <si>
    <t>兰雅淇</t>
  </si>
  <si>
    <r>
      <rPr>
        <sz val="12"/>
        <rFont val="仿宋"/>
        <charset val="134"/>
      </rPr>
      <t>加分项（1）参加第十期广东中衡山论坛——“教师发展与学科建设”高端论坛，非学术会议 0.2分</t>
    </r>
    <r>
      <rPr>
        <sz val="12"/>
        <rFont val="微软雅黑"/>
        <charset val="134"/>
      </rPr>
      <t> </t>
    </r>
    <r>
      <rPr>
        <sz val="12"/>
        <rFont val="仿宋"/>
        <charset val="134"/>
      </rPr>
      <t xml:space="preserve"> （2）参加食品大讲堂第六期 0.2分</t>
    </r>
    <r>
      <rPr>
        <sz val="12"/>
        <rFont val="微软雅黑"/>
        <charset val="134"/>
      </rPr>
      <t> </t>
    </r>
    <r>
      <rPr>
        <sz val="12"/>
        <rFont val="仿宋"/>
        <charset val="134"/>
      </rPr>
      <t xml:space="preserve"> （3）参加食品大讲堂第七期 0.2分（4）三星宿舍 106</t>
    </r>
    <r>
      <rPr>
        <sz val="12"/>
        <rFont val="微软雅黑"/>
        <charset val="134"/>
      </rPr>
      <t> </t>
    </r>
    <r>
      <rPr>
        <sz val="12"/>
        <rFont val="仿宋"/>
        <charset val="134"/>
      </rPr>
      <t xml:space="preserve"> 0.6分
（5）观看布衣院士时代报告剧0.2分</t>
    </r>
    <r>
      <rPr>
        <sz val="12"/>
        <rFont val="微软雅黑"/>
        <charset val="134"/>
      </rPr>
      <t> </t>
    </r>
    <r>
      <rPr>
        <sz val="12"/>
        <rFont val="仿宋"/>
        <charset val="134"/>
      </rPr>
      <t xml:space="preserve"> （6）致家长的一封信 0.1分</t>
    </r>
    <r>
      <rPr>
        <sz val="12"/>
        <rFont val="微软雅黑"/>
        <charset val="134"/>
      </rPr>
      <t> </t>
    </r>
    <r>
      <rPr>
        <sz val="12"/>
        <rFont val="仿宋"/>
        <charset val="134"/>
      </rPr>
      <t xml:space="preserve"> （7）参加“学四史、守初心、担使命”征文活动 0.2分  （8）2020-2021学年“先进党支部”成员 0.2分</t>
    </r>
  </si>
  <si>
    <t xml:space="preserve">27.34
</t>
  </si>
  <si>
    <t>食品与健康及保健食品开发趋势专题  2学分 成绩91 
食品营养与功能性食品研究专题 2学分 成绩90
现代仪器分析方法与原理 3学分 成绩95
科研伦理与学术规范（MOOC） 2学分 成绩100
硕士生英语 3学分 成绩90
中国特色社会主义理论与实践 2学分 成绩93
食品添加剂研究专题 2学分 成绩90
高级食品化学 2学分 成绩89
食品科学与工程文献综述与专题讨论 2学分 成绩89
食品科学研究专题 3学分 成绩86
马克思主义与社会科学方法论 1学分 成绩90
绩点平均分 91.13分 
学习成绩得分：27.34</t>
  </si>
  <si>
    <t xml:space="preserve">27.34
</t>
  </si>
  <si>
    <t xml:space="preserve">0.8
</t>
  </si>
  <si>
    <t xml:space="preserve">科学研究
（1）食品学院第十届综述大赛参与 0.2分
（2）第十三届实验技能创新大赛参与0.2分
（3）第二届“百颐年杯”大学生营养代餐粉研发创新大赛参与0.2分
（4）参加第二届全国食品生物技术大会会议 0.2分
</t>
  </si>
  <si>
    <t xml:space="preserve">科学研究
（1）食品学院第十届综述大赛参与 0.2分
（2）第十三届实验技能创新大赛参与0.2分
（3）第二届“百颐年杯”大学生营养代餐粉研发创新大赛参与0.2分(无材料证明）
（4）参加第二届全国食品生物技术大会会议 0.2分
</t>
  </si>
  <si>
    <t xml:space="preserve">科学研究
（1）食品学院第十届综述大赛参与 0.2分
（2）第十三届实验技能创新大赛参与0.2分
（3）参加第二届全国食品生物技术大会会议 0.2分
</t>
  </si>
  <si>
    <r>
      <rPr>
        <sz val="12"/>
        <rFont val="仿宋"/>
        <charset val="134"/>
      </rPr>
      <t>（1）食品学院院运会女子立定跳远参与</t>
    </r>
    <r>
      <rPr>
        <sz val="12"/>
        <rFont val="微软雅黑"/>
        <charset val="134"/>
      </rPr>
      <t> </t>
    </r>
    <r>
      <rPr>
        <sz val="12"/>
        <rFont val="仿宋"/>
        <charset val="134"/>
      </rPr>
      <t xml:space="preserve"> 0.2分；
（2）食品学院院运会方阵队员参与</t>
    </r>
    <r>
      <rPr>
        <sz val="12"/>
        <rFont val="微软雅黑"/>
        <charset val="134"/>
      </rPr>
      <t> </t>
    </r>
    <r>
      <rPr>
        <sz val="12"/>
        <rFont val="仿宋"/>
        <charset val="134"/>
      </rPr>
      <t xml:space="preserve"> 0.2分
（3）参加院内篮球招新选拔赛 0.2分
（4）参加院内篮球选拔赛 0.2分
（5）参加院内乒乓球选拔赛 0.2分</t>
    </r>
  </si>
  <si>
    <t xml:space="preserve">31.04
</t>
  </si>
  <si>
    <t>康瑞瑶</t>
  </si>
  <si>
    <t>罗林</t>
  </si>
  <si>
    <t>（1）三星宿舍 小五山2-223  0.6分；
（2）致家长的一封信 0.1分；
（3）研究生学会艺术团团员 1分；
（4）食品大讲堂第八期“情绪调节与压力管理”观众 0.2分；</t>
  </si>
  <si>
    <t>学习成绩：
天然产物化学 88分 2学分
食品加工新技术研究与新产品研发专题 85分 3学分
食品微生物学进展专题 84分 2学分
食品质量安全检测新技术进展 90分 2学分
分子生物学原理与技术 94分 3学分
如何写好科研论文(MOOC) 91分 2学分
硕士生英语 95分 3学分
中国特色社会主义理论与实践研究 89分 2学分
马克思主义与社会科学方法论 91分 1学分
食品科学研究专题 86分 3学分
绩点平均分：89.35
绩点平均分*0.3：26.81</t>
  </si>
  <si>
    <t>26.81分</t>
  </si>
  <si>
    <t>（1）食品生物技术大会会议 0.2分；
（2）食品学院第十届综述大赛参与 0.2分；
漏了学四史</t>
  </si>
  <si>
    <t>（1）食品生物技术大会会议 0.2分；
（2）食品学院第十届综述大赛参与 0.2分；
（3）“学四史、守初心、担使命“征文活动参与 0.2分；</t>
  </si>
  <si>
    <t>（1）食品学院院运会参与方阵 0.2分；
（2）食品学院院运会女子跳高第四名 0.7分；
（3）食品学院院运会参与女子200米 0.2分；（跳高已获得奖项不算参与分）
（4）六院联合元旦晚会 优秀奖 0.2分；
（5）“学四史、守初心、担使命“征文活动参与 0.2分（算学术竞赛在科研成绩）；
（6）华南农业大学农学院元旦晚会参与 0.2分；
（7）华南农业大学林学与风景园林学院元旦晚会参与 0.2分；</t>
  </si>
  <si>
    <t>（1）食品学院院运会参与方阵 0.2分；
（2）食品学院院运会女子跳高第四名 0.7分；
（3）六院联合元旦晚会 优秀奖 0.2分；
（4）华南农业大学农学院元旦晚会参与 0.2分；
（5）华南农业大学林学与风景园林学院元旦晚会参与 0.2分；</t>
  </si>
  <si>
    <t>唐伟挺</t>
  </si>
  <si>
    <t>林俊芳</t>
  </si>
  <si>
    <t>（1）第十期广东中衡山论坛-“教师发展与学科建设”高端论坛 0.2分
（2）2021第八期“食品大讲堂”—食品行业精准对接招聘宣讲会 0.2分
（3）“有效利用专利信息，持续提升专利质量”讲座 0.2分
（4）二星宿舍 0.4分
（5）华南农业大学食品学院“致家长的一封信”活动 0.1分</t>
  </si>
  <si>
    <t xml:space="preserve">绩点平均分：92.04分   绩点平均分*0.3：27.61分
食品生物技术专题与研究进展        94分 2学分
食品微生物基因工程实验技术        94分 3学分
基因工程原理与方法                       89分 3学分
天然产物化学                                  94分 2学分
仪器分析                                         91分 3学分
动植物基因组学（华大）                93分 2学分
硕士生英语                                      93分 3学分
中国特色社会主义理论与实践研究  90分 2学分
自然辩证法概论                               96分 1学分
生命科学研究方法导论                    89分 2学分
</t>
  </si>
  <si>
    <t>27.61分</t>
  </si>
  <si>
    <t xml:space="preserve">（1）第二届全国食品生物技术大会会议参与 0.2分
（2）2020-2021年度研究生文献综述大赛参与 0.2分
（3）“学四史、守初心、担使命”征文活动参与 0.2分
</t>
  </si>
  <si>
    <t>1.45分</t>
  </si>
  <si>
    <t>（1）2020年食品学院第27届田径运动会参与  0.2分
（2）2020年食品学院第27届田径运动会方阵参与人员参与 0.2分
（3）2020年食品学院男子篮球选拔赛（研究生）参与 0.2分
（4）2021年食品学院专业篮球赛选拔赛参与 0.2分
（5）华南农业大学研究生趣味运动会一等奖 0.5分
（6）2021年第二届全国大学生组织管理能力竞技活动（线上） 校级赛优秀奖 0.15分</t>
  </si>
  <si>
    <t>30.76分</t>
  </si>
  <si>
    <t>陈乐涛</t>
  </si>
  <si>
    <t>五星级宿舍：小五山3栋117；
食品大讲堂（第六期） ，0.2分；
食品大讲堂（第八期） ，0.2分；
情绪调节与压力管理 ，0.2分；
布衣院士时代报告剧 ，0.2分；《有效利用专利信息，持续提升专利质量》非学术讲座 0.2分。</t>
  </si>
  <si>
    <t>食品生物技术专题与研究进展 2 87
食品微生物基因工程实验技术 3 96
基因工程原理与方法 3 93
天然产物化学 2 93
仪器分析 3 92
动植物基因组学（华大） 2 83
硕士生英语 3 93
中国特色社会主义理论与实践研究 2 88
自然辩证法概论 1 95
生命科学研究方法导论 2 88
绩点平均分：91.09</t>
  </si>
  <si>
    <t>（1） 食品学院第十届综述大赛参与 0.2分
（2） 学术型讲座：第二届食品微生物学大会 0.2分</t>
  </si>
  <si>
    <t>（1） 食品学院院运会参与  0.2分； 
（2） 校级定向越野 0.3分
（3） 院运会方阵 华山运动场 0.2分
（4） 篮球专业赛选拔 0.2分</t>
  </si>
  <si>
    <t>杜燕燕</t>
  </si>
  <si>
    <t>0.9分</t>
  </si>
  <si>
    <t>（1）二星宿舍小五山2-120，0.4分；
（2）参与“致家长的一封信”，0.1分 ；
（3）食品大讲堂第八期，0.2分；
（4）食品大讲堂第九期，0.2分</t>
  </si>
  <si>
    <t>绩点平均分89.81分，学习成绩89.81*0.3=26.81分。
食品生物技术专题与研究进展91，2学分；
食品微生物基因工程实验技术90，3学分；
基因工程原理与方法87，3学分；
天然产物化学95，2学分；
仪器分析88，3学分；
动植物基因组学（华大）85，2学分；
硕士生英语90，3学分；
中国特色社会主义理论与实践研究87，2学分；
自然辩证法概论95，1学分；
生命科学研究方法导论88，2学分</t>
  </si>
  <si>
    <t>（1）“学四史，守初心”征文活动，0.2分
（2）食品生物技术大会，0.2分
（3）首届研究生学术论坛，0.2分
（4）综述大赛，0.2分</t>
  </si>
  <si>
    <t>（1）食品学院院运会方阵，0.2分；（缺章）
（2）食品学院院运会参与，0.2分；
（3）2021年乒乓球参赛，0.2分；
（4)2020女子篮球选拔赛，0.2分；
（5）2020女子足球选拔赛，0.2分；
（6）2021院女子篮球第二名，0.75分；
（7）2020-2021医疗知识擂台赛（线下），0.1分
（8）院级专业篮球选拔，0.2分；
（9）广东省第七届全国青年科普创新实验，0.2分 （证明材料无法证明已参与比赛）</t>
  </si>
  <si>
    <t xml:space="preserve">
（1）食品学院院运会参与，0.2分；
（2）2021年乒乓球参赛，0.2分；
（3)2020女子篮球选拔赛，0.2分；
（4）2020女子足球选拔赛，0.2分；
（5）2021院女子篮球第二名，0.75分；
（6）2020-2021医疗知识擂台赛（线下），0.1分
（7）院级专业篮球选拔，0.2分；
</t>
  </si>
  <si>
    <t>（1）食品学院院运会方阵，0.2分；
（2）食品学院院运会参与，0.2分；
（3）2021年乒乓球参赛，0.2分；
（4)2020女子篮球选拔赛，0.2分；
（5）2020女子足球选拔赛，0.2分；
（6）2021院女子篮球第二名，0.75分；
（7）2020-2021医疗知识擂台赛（线下），0.1分
（8）院级专业篮球选拔，0.2分；
（9）广东省第七届全国青年科普创新实验（证明材料无法证明已参与比赛）</t>
  </si>
  <si>
    <t>张静</t>
  </si>
  <si>
    <t>（1）五星宿舍 1分
（2）20级2班团支书 2分
（3）第十期广东中衡山论坛-“教师发展与学科建设”高端论坛 0.2分
（4）致家长的一封信  0.1分</t>
  </si>
  <si>
    <t>食品添加剂研究专题 88*2
食品营养与功能性食品研究专题 93*2
高级食品化学88*2
食品科学与工程文献综述与专题讨论93*2
食品与健康及保健食品开发趋势专题92*2
现代仪器分析方法与原理74*3
科研伦理与学术规范（MOOC）98*2
硕士生英语88*3
中国特色社会主义理论与实践研究89*2
马克思主义与社会主义科学方法论94*1
食品科学研究专题90*3</t>
  </si>
  <si>
    <t>26.65分</t>
  </si>
  <si>
    <t>（1）综述大赛 0.2分
（2）第十三届实验技能创新大赛  0.2分
（3）2020年第二届百颐年杯   0.2分（需补章）（4）生物技术大会缺席-0.2分</t>
  </si>
  <si>
    <t>（1）综述大赛 0.2分
（2）第十三届实验技能创新大赛  0.2分（3）生物技术大会缺席-0.2分</t>
  </si>
  <si>
    <t xml:space="preserve">
（1）食品学院第27届田径运动会方阵  0.2分</t>
  </si>
  <si>
    <t>刘园园</t>
  </si>
  <si>
    <t>（1）2020.10.26-国际形势与中国航天发展 0.2分（2）2021.4.21情绪调节与压力管理讲座 0.2分（3）二星宿舍 0.4分（4）2021.6.1给家长的一封信 0.1（5）2020-2021先进党支部—功能食品研究生党支部 0.2分</t>
  </si>
  <si>
    <t xml:space="preserve">(84*2+87*3+89*3+89*2+91*3+95*2+89*3+95*2+91*1+84*3)/24=26.71 </t>
  </si>
  <si>
    <t>（1）食品学院第十届综述大赛参与 0.2分
（2）2020.11.22-食品生物技术大会会议 0.2分
（3）丁颖杯参赛 0.2分</t>
  </si>
  <si>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0.5分（6）2020.9.8在全国报刊《生命时报》发表相关文章 2分 （没有图书馆检索的不加分）</t>
  </si>
  <si>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t>
  </si>
  <si>
    <t>阳丹</t>
  </si>
  <si>
    <t>周爱梅</t>
  </si>
  <si>
    <t>（1）非学术讲座“情绪调节与压力管理”、“有效利用专利信息，持续提升专利质量”0.4分；（2）新媒体干事 1分；（3）四星宿舍  0.8分；（4）参加《致家长一封信》活动 0.1分；（5）校级红旗研究生会成员 0.2分</t>
  </si>
  <si>
    <t>(88*2+89*2+94*2+91*2+89*2+93*1+88*2+89*2+91*3+90*2+94*1+81*3)/24*0.3</t>
  </si>
  <si>
    <t>（1）食品学院第十届综述大赛参与 0.2分；（2）生物技术大会学术讲座 0.2分；（3）2020年“丁颖杯”发明创意大赛  0.2分</t>
  </si>
  <si>
    <t>（1）食品学院院运会（乒乓球比赛）参与 0.2分；2020食品学院第27届田径运动会方阵 参与0.2分</t>
  </si>
  <si>
    <t>张阳</t>
  </si>
  <si>
    <t>解新安</t>
  </si>
  <si>
    <t>（1）航天发展0.2分                      （2）二星宿舍  0.4分（补公布的宿舍成员名单）                                     （3）20级2班心理委员 1分    （4）食品大讲堂第七期 0.2分 （5）食品大讲堂第九期 0.2分 （6）布衣院士时代报告剧观众 0.2                                                   （7）致家长的一封信 0.1分  （8）有效利用专利信息讲座 0.2分                                               （9）食品大讲堂第六期0.2</t>
  </si>
  <si>
    <t>（1）航天发展0.2分                                                           （3）20级2班心理委员 1分    （4）食品大讲堂第七期 0.2分 （5）食品大讲堂第九期 0.2分 （6）布衣院士时代报告剧观众 0.2                                                   （7）致家长的一封信 0.1分  （8）有效利用专利信息讲座 0.2分                                               （9）食品大讲堂第六期0.2</t>
  </si>
  <si>
    <t>（1）航天发展0.2分                      （2）二星宿舍  0.4分（已经补回公布的宿舍成员名单）                                     （3）20级2班心理委员 1分    （4）食品大讲堂第七期 0.2分 （5）食品大讲堂第九期 0.2分 （6）布衣院士时代报告剧观众 0.2                                                   （7）致家长的一封信 0.1分  （8）有效利用专利信息讲座 0.2分                                               （9）食品大讲堂第六期0.2
（10）生物技术大会扣分-0.2</t>
  </si>
  <si>
    <t xml:space="preserve">（1）天然产物化学  88   2
（2）食品加工过程模拟-优化-控制   89   3
（3）研究生学习适应与发展   91   2
（4）文献管理与信息分析(MOOC)   91   2
（5）食品科学研究专题   88   3
（6）发酵工程   86   3
（7）食品添加剂研究专题   89   2
（8）硕士生英语    86   3
（9）中国特色社会主义理论与实践研究   91   2（89分，2学分）
（10）马克思主义与社会科学方法论   89   1（91分，1学分）
</t>
  </si>
  <si>
    <t xml:space="preserve">（1）天然产物化学  88   2
（2）食品加工过程模拟-优化-控制   89   3
（3）研究生学习适应与发展   91   2
（4）文献管理与信息分析(MOOC)   91   2
（5）食品科学研究专题   88   3
（6）发酵工程   86   3
（7）食品添加剂研究专题   89   2
（8）硕士生英语    86   3
（9）中国特色社会主义理论与实践研究  89分，2学分
（10）马克思主义与社会科学方法论   91分，1学分
</t>
  </si>
  <si>
    <t xml:space="preserve">（1） 食品学院第十届综述大赛参与 0.2分
（2） 广东中衡山论坛 0.2分
</t>
  </si>
  <si>
    <t>（1） 食品学院第十届综述大赛参与 0.2分
（2） 广东中衡山论坛 0.2分</t>
  </si>
  <si>
    <t>（1） 食品学院第十届综述大赛参与 0.2分
中衡山算非学术会议加分，由于非学术会议加分已满1分，无效
（3） 2020年“丁颖杯”发明创意大赛 0.2分
（4） 第十三届实验技能创新大赛 0.2分</t>
  </si>
  <si>
    <t xml:space="preserve">（1） 食品学院第27届田径运动会参与人  0.2分；
（2） 食品学院第27届田径运动会方阵参与人  0.2分 
（3） 2020年“丁颖杯”发明创意大赛 0.2分
（4） 第十三届实验技能创新大赛 0.2分
（5） 食品学院乒乓球参与 0.3分(参与加0.2分)
</t>
  </si>
  <si>
    <t>（1） 食品学院第27届田径运动会参与人  0.2分；
（2） 食品学院第27届田径运动会方阵参与人  0.2分 
（3） 2020年“丁颖杯”发明创意大赛 0.2分
（4） 第十三届实验技能创新大赛 0.2分
（5） 食品学院乒乓球参与 0.2</t>
  </si>
  <si>
    <t>（1） 食品学院第27届田径运动会参与人  0.2分；
（2） 食品学院第27届田径运动会方阵参与人  0.2分 
（3） 2020年“丁颖杯”发明创意大赛 0.2分
（4） 第十三届实验技能创新大赛 0.2分（3和4是学术比赛算在科研那边）
（5） 食品学院乒乓球参与 0.2</t>
  </si>
  <si>
    <t>杨舒郁</t>
  </si>
  <si>
    <t>（1）四新宿舍0.8分；（2）院研会干事1分；（3）致家长的一封信0.1分；（4）食品大讲堂第五期0.2分；（5）国际形势与中国航天发展0.2分；（6）红旗团委、研究生会0.2分；（7）“有效利用专利信息，持续提升专利质量”讲座0.2分</t>
  </si>
  <si>
    <t>发酵工程  88，3学分
高级食品化学  76，2学分
食品微生物学进展专题  78，2学分
工业微生物育种  87，2学分
食品科学与工程文献综述与专题讨论  93，2学分
研究生学术与职业素养讲座（MOOC)  93，3学分
硕士生英语  84，3学分
中国特色社会主义理论与实践研究  91，2学分
自然辩证法概论  94，1学分
食品科学研究专题  88，3学分
绩点平均分：87.09
绩点平均分*0.3：26.13</t>
  </si>
  <si>
    <t>26.13分</t>
  </si>
  <si>
    <t>0.1分</t>
  </si>
  <si>
    <t>（1）食品学院第十届综述大赛参与 0.1分</t>
  </si>
  <si>
    <t>（1）食品学院第十届综述大赛参与 0.2分</t>
  </si>
  <si>
    <t>1分</t>
  </si>
  <si>
    <t>（1）食品学院院运会参与0.2分；（2）食品学院研究生院队篮球选拔赛参与 0.2分；（3）食品学院乒乓球赛参与 0.2分 ；（4）校乒乓球校级赛参与0.2分；（5）食品学院田径运动会方阵参与0.2分</t>
  </si>
  <si>
    <t>朱育先</t>
  </si>
  <si>
    <t>沈玉栋</t>
  </si>
  <si>
    <t>四星宿舍0.8；致家长的一封信0.1；情绪调节与压力管理0.2；宣传委员1</t>
  </si>
  <si>
    <t>(89*2+84*3+86*2+91*2+88*2+92*3+97*3+89*2+89*1+86*3)/23*0.3(请把具体课程成绩与学分按规定要求标上。)</t>
  </si>
  <si>
    <t>(89*2+84*3+86*2+91*2+88*2+92*3+97*3+89*2+89*1+86*3)/23*0.3</t>
  </si>
  <si>
    <t>食品学院第十届综述大赛参与0.1，生物技术大会0.2</t>
  </si>
  <si>
    <t>食品学院第十届综述大赛参与0.2，生物技术大会0.2</t>
  </si>
  <si>
    <t>食品学院院运会参与，2020年食品学院第27届田径运动会方阵，2021年乒乓球赛</t>
  </si>
  <si>
    <t>食品学院院运会参与0.2，2020年食品学院第27届田径运动会方阵0.2，2021年乒乓球赛0.2</t>
  </si>
  <si>
    <t>李舒丽</t>
  </si>
  <si>
    <t>叶志伟</t>
  </si>
  <si>
    <t>食品学院五星宿舍1分；致家长的一封信0.1分；第十期“教师发展与学科建设”高端论坛0.2分；情绪调节与压力管理讲座0.2分；“园艺前沿”报告会0.2分；数学与信息学院报告会0.2分</t>
  </si>
  <si>
    <t xml:space="preserve">（1）单科名称＋分数＋学分：天然产物化学91*2；分子生物学原理与技术95*3；科学研究方法与论文写作90*2；硕士生英语81*3；中国特色社会主义理论与实践研究90*2；食品生物技术专题与研究进展84*2；发酵工程88*3；生物工程下游技术87*2；食品科学研究与专题85*3；自然辩证法辩论95*1。
（2）绩点平均分：88.087分
（3）学习成绩得分88.087*0.3=26.43分
</t>
  </si>
  <si>
    <t>第二届全国食品生物技术大会0.2分；综述大赛0.2分</t>
  </si>
  <si>
    <t>院级方阵队员0.2分；院级研究
生篮球选拔0.2分；趣味运动会第一名0.5分；华南农业大学红十字会初级卫生知识擂台赛初赛活动0.1分；“心灵其境”大学生心理素质拓展大赛0.2分（非学术比赛参与算0.1分）</t>
  </si>
  <si>
    <t>院级方阵队员0.2分；院级研究
生篮球选拔0.2分；趣味运动会第一名0.5分；华南农业大学红十字会初级卫生知识擂台赛初赛活动0.1分；“心灵其境”大学生心理素质拓展大赛0.1分</t>
  </si>
  <si>
    <t>吴绮婷</t>
  </si>
  <si>
    <t>雷红涛</t>
  </si>
  <si>
    <r>
      <rPr>
        <sz val="12"/>
        <rFont val="仿宋"/>
        <charset val="134"/>
      </rPr>
      <t>（1）一星宿舍 小五山2-224  0.2分；（2）致家长一封信 0.1分；（3）2020.12.13 满堂红学术报告厅第十期广东中衡山论坛“教师发展与学科建设”高端论坛 0.2分</t>
    </r>
    <r>
      <rPr>
        <sz val="12"/>
        <rFont val="微软雅黑"/>
        <charset val="134"/>
      </rPr>
      <t> </t>
    </r>
    <r>
      <rPr>
        <sz val="12"/>
        <rFont val="仿宋"/>
        <charset val="134"/>
      </rPr>
      <t xml:space="preserve"> </t>
    </r>
    <r>
      <rPr>
        <sz val="12"/>
        <rFont val="微软雅黑"/>
        <charset val="134"/>
      </rPr>
      <t> </t>
    </r>
    <r>
      <rPr>
        <sz val="12"/>
        <rFont val="仿宋"/>
        <charset val="134"/>
      </rPr>
      <t xml:space="preserve"> </t>
    </r>
    <r>
      <rPr>
        <sz val="12"/>
        <rFont val="微软雅黑"/>
        <charset val="134"/>
      </rPr>
      <t> </t>
    </r>
    <r>
      <rPr>
        <sz val="12"/>
        <rFont val="仿宋"/>
        <charset val="134"/>
      </rPr>
      <t xml:space="preserve"> （3）“食品大讲堂” 第五期 0.2分（4）“食品大讲堂” 第六期 0.2分（5）“食品大讲堂” 第七期 0.2分（6）“食品大讲堂” 第九期</t>
    </r>
    <r>
      <rPr>
        <sz val="12"/>
        <rFont val="微软雅黑"/>
        <charset val="134"/>
      </rPr>
      <t> </t>
    </r>
    <r>
      <rPr>
        <sz val="12"/>
        <rFont val="仿宋"/>
        <charset val="134"/>
      </rPr>
      <t xml:space="preserve"> 0.2分（7）布衣院士时代报告剧</t>
    </r>
    <r>
      <rPr>
        <sz val="12"/>
        <rFont val="微软雅黑"/>
        <charset val="134"/>
      </rPr>
      <t> </t>
    </r>
    <r>
      <rPr>
        <sz val="12"/>
        <rFont val="仿宋"/>
        <charset val="134"/>
      </rPr>
      <t xml:space="preserve"> 0.2分（非学术最多加1分）</t>
    </r>
  </si>
  <si>
    <r>
      <rPr>
        <sz val="12"/>
        <rFont val="仿宋"/>
        <charset val="134"/>
      </rPr>
      <t>（1）一星宿舍 小五山2-224  0.2分；（2）致家长一封信 0.1分；（3）2020.12.13 满堂红学术报告厅第十期广东中衡山论坛“教师发展与学科建设”高端论坛 0.2分</t>
    </r>
    <r>
      <rPr>
        <sz val="12"/>
        <rFont val="微软雅黑"/>
        <charset val="134"/>
      </rPr>
      <t> </t>
    </r>
    <r>
      <rPr>
        <sz val="12"/>
        <rFont val="仿宋"/>
        <charset val="134"/>
      </rPr>
      <t xml:space="preserve"> </t>
    </r>
    <r>
      <rPr>
        <sz val="12"/>
        <rFont val="微软雅黑"/>
        <charset val="134"/>
      </rPr>
      <t> </t>
    </r>
    <r>
      <rPr>
        <sz val="12"/>
        <rFont val="仿宋"/>
        <charset val="134"/>
      </rPr>
      <t xml:space="preserve"> </t>
    </r>
    <r>
      <rPr>
        <sz val="12"/>
        <rFont val="微软雅黑"/>
        <charset val="134"/>
      </rPr>
      <t> </t>
    </r>
    <r>
      <rPr>
        <sz val="12"/>
        <rFont val="仿宋"/>
        <charset val="134"/>
      </rPr>
      <t xml:space="preserve"> （3）“食品大讲堂” 第五期 0.2分（4）“食品大讲堂” 第六期 0.2分（5）“食品大讲堂” 第七期 0.2分（6）“食品大讲堂” 第九期</t>
    </r>
    <r>
      <rPr>
        <sz val="12"/>
        <rFont val="微软雅黑"/>
        <charset val="134"/>
      </rPr>
      <t> </t>
    </r>
    <r>
      <rPr>
        <sz val="12"/>
        <rFont val="仿宋"/>
        <charset val="134"/>
      </rPr>
      <t xml:space="preserve"> 0.2分</t>
    </r>
  </si>
  <si>
    <t>绩点平均分：92.38  绩点平均分*0.3：27.71                               细胞分子生物学技术：91分，3学分；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</si>
  <si>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绩点平均分：92.38  绩点平均分*0.3：27.71                               细胞分子生物学技术：92分，3学分；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</si>
  <si>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（1）食品学院第十届综述大赛参与 0.2分；                                                                                                                                   （2）2021.4.16 材能院楼202报告厅 《C=N双键的不对称催化转化反应研究》 0.2分</t>
  </si>
  <si>
    <t>1）食品学院院运会方阵参与0.2分；（2）食品学院院运会女子仰卧起坐 0.2分</t>
  </si>
  <si>
    <t>谢娟</t>
  </si>
  <si>
    <t>徐学锋</t>
  </si>
  <si>
    <t>2.1分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</si>
  <si>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
（8）缺席第二届全国食品生物技术大会，扣0.2分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</si>
  <si>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
（8）缺席第二届全国食品生物技术大会，扣0.2分（已经补交证明，不用扣分）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</si>
  <si>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t>
  </si>
  <si>
    <r>
      <rPr>
        <sz val="12"/>
        <rFont val="仿宋"/>
        <charset val="134"/>
      </rPr>
      <t>微生物次生代谢小分子研究方法（全英）</t>
    </r>
    <r>
      <rPr>
        <sz val="12"/>
        <rFont val="Arial"/>
        <charset val="134"/>
      </rPr>
      <t xml:space="preserve">	</t>
    </r>
    <r>
      <rPr>
        <sz val="12"/>
        <rFont val="仿宋"/>
        <charset val="134"/>
      </rPr>
      <t>2，</t>
    </r>
    <r>
      <rPr>
        <sz val="12"/>
        <rFont val="Arial"/>
        <charset val="134"/>
      </rPr>
      <t xml:space="preserve">	</t>
    </r>
    <r>
      <rPr>
        <sz val="12"/>
        <rFont val="仿宋"/>
        <charset val="134"/>
      </rPr>
      <t>93
食品微生物基因工程实验技术</t>
    </r>
    <r>
      <rPr>
        <sz val="12"/>
        <rFont val="Arial"/>
        <charset val="134"/>
      </rPr>
      <t xml:space="preserve">	</t>
    </r>
    <r>
      <rPr>
        <sz val="12"/>
        <rFont val="仿宋"/>
        <charset val="134"/>
      </rPr>
      <t>3，</t>
    </r>
    <r>
      <rPr>
        <sz val="12"/>
        <rFont val="Arial"/>
        <charset val="134"/>
      </rPr>
      <t xml:space="preserve">	</t>
    </r>
    <r>
      <rPr>
        <sz val="12"/>
        <rFont val="仿宋"/>
        <charset val="134"/>
      </rPr>
      <t>94
食品标准与法规</t>
    </r>
    <r>
      <rPr>
        <sz val="12"/>
        <rFont val="Arial"/>
        <charset val="134"/>
      </rPr>
      <t xml:space="preserve">	</t>
    </r>
    <r>
      <rPr>
        <sz val="12"/>
        <rFont val="仿宋"/>
        <charset val="134"/>
      </rPr>
      <t>2，</t>
    </r>
    <r>
      <rPr>
        <sz val="12"/>
        <rFont val="Arial"/>
        <charset val="134"/>
      </rPr>
      <t xml:space="preserve">	</t>
    </r>
    <r>
      <rPr>
        <sz val="12"/>
        <rFont val="仿宋"/>
        <charset val="134"/>
      </rPr>
      <t>90
食品微生物学进展专题</t>
    </r>
    <r>
      <rPr>
        <sz val="12"/>
        <rFont val="Arial"/>
        <charset val="134"/>
      </rPr>
      <t xml:space="preserve">	</t>
    </r>
    <r>
      <rPr>
        <sz val="12"/>
        <rFont val="仿宋"/>
        <charset val="134"/>
      </rPr>
      <t>2，</t>
    </r>
    <r>
      <rPr>
        <sz val="12"/>
        <rFont val="Arial"/>
        <charset val="134"/>
      </rPr>
      <t xml:space="preserve">	</t>
    </r>
    <r>
      <rPr>
        <sz val="12"/>
        <rFont val="仿宋"/>
        <charset val="134"/>
      </rPr>
      <t>87
工业微生物育种</t>
    </r>
    <r>
      <rPr>
        <sz val="12"/>
        <rFont val="Arial"/>
        <charset val="134"/>
      </rPr>
      <t xml:space="preserve">	</t>
    </r>
    <r>
      <rPr>
        <sz val="12"/>
        <rFont val="仿宋"/>
        <charset val="134"/>
      </rPr>
      <t>2，</t>
    </r>
    <r>
      <rPr>
        <sz val="12"/>
        <rFont val="Arial"/>
        <charset val="134"/>
      </rPr>
      <t xml:space="preserve">	</t>
    </r>
    <r>
      <rPr>
        <sz val="12"/>
        <rFont val="仿宋"/>
        <charset val="134"/>
      </rPr>
      <t>92
生物工程下游技术</t>
    </r>
    <r>
      <rPr>
        <sz val="12"/>
        <rFont val="Arial"/>
        <charset val="134"/>
      </rPr>
      <t xml:space="preserve">	</t>
    </r>
    <r>
      <rPr>
        <sz val="12"/>
        <rFont val="仿宋"/>
        <charset val="134"/>
      </rPr>
      <t>2，</t>
    </r>
    <r>
      <rPr>
        <sz val="12"/>
        <rFont val="Arial"/>
        <charset val="134"/>
      </rPr>
      <t xml:space="preserve">	</t>
    </r>
    <r>
      <rPr>
        <sz val="12"/>
        <rFont val="仿宋"/>
        <charset val="134"/>
      </rPr>
      <t>92
高级生物化学</t>
    </r>
    <r>
      <rPr>
        <sz val="12"/>
        <rFont val="Arial"/>
        <charset val="134"/>
      </rPr>
      <t xml:space="preserve">	</t>
    </r>
    <r>
      <rPr>
        <sz val="12"/>
        <rFont val="仿宋"/>
        <charset val="134"/>
      </rPr>
      <t>3，</t>
    </r>
    <r>
      <rPr>
        <sz val="12"/>
        <rFont val="Arial"/>
        <charset val="134"/>
      </rPr>
      <t xml:space="preserve">	</t>
    </r>
    <r>
      <rPr>
        <sz val="12"/>
        <rFont val="仿宋"/>
        <charset val="134"/>
      </rPr>
      <t>84
分子生物学（全英）</t>
    </r>
    <r>
      <rPr>
        <sz val="12"/>
        <rFont val="Arial"/>
        <charset val="134"/>
      </rPr>
      <t xml:space="preserve">	</t>
    </r>
    <r>
      <rPr>
        <sz val="12"/>
        <rFont val="仿宋"/>
        <charset val="134"/>
      </rPr>
      <t>2，</t>
    </r>
    <r>
      <rPr>
        <sz val="12"/>
        <rFont val="Arial"/>
        <charset val="134"/>
      </rPr>
      <t xml:space="preserve">	</t>
    </r>
    <r>
      <rPr>
        <sz val="12"/>
        <rFont val="仿宋"/>
        <charset val="134"/>
      </rPr>
      <t>84
生命科学研究方法导论</t>
    </r>
    <r>
      <rPr>
        <sz val="12"/>
        <rFont val="Arial"/>
        <charset val="134"/>
      </rPr>
      <t xml:space="preserve">	</t>
    </r>
    <r>
      <rPr>
        <sz val="12"/>
        <rFont val="仿宋"/>
        <charset val="134"/>
      </rPr>
      <t>2，</t>
    </r>
    <r>
      <rPr>
        <sz val="12"/>
        <rFont val="Arial"/>
        <charset val="134"/>
      </rPr>
      <t xml:space="preserve">	</t>
    </r>
    <r>
      <rPr>
        <sz val="12"/>
        <rFont val="仿宋"/>
        <charset val="134"/>
      </rPr>
      <t>86
硕士生英语</t>
    </r>
    <r>
      <rPr>
        <sz val="12"/>
        <rFont val="Arial"/>
        <charset val="134"/>
      </rPr>
      <t xml:space="preserve">	</t>
    </r>
    <r>
      <rPr>
        <sz val="12"/>
        <rFont val="仿宋"/>
        <charset val="134"/>
      </rPr>
      <t>3，</t>
    </r>
    <r>
      <rPr>
        <sz val="12"/>
        <rFont val="Arial"/>
        <charset val="134"/>
      </rPr>
      <t xml:space="preserve">	</t>
    </r>
    <r>
      <rPr>
        <sz val="12"/>
        <rFont val="仿宋"/>
        <charset val="134"/>
      </rPr>
      <t>87
中国特色社会主义理论与实践研究</t>
    </r>
    <r>
      <rPr>
        <sz val="12"/>
        <rFont val="Arial"/>
        <charset val="134"/>
      </rPr>
      <t xml:space="preserve">	</t>
    </r>
    <r>
      <rPr>
        <sz val="12"/>
        <rFont val="仿宋"/>
        <charset val="134"/>
      </rPr>
      <t>2，</t>
    </r>
    <r>
      <rPr>
        <sz val="12"/>
        <rFont val="Arial"/>
        <charset val="134"/>
      </rPr>
      <t xml:space="preserve">	</t>
    </r>
    <r>
      <rPr>
        <sz val="12"/>
        <rFont val="仿宋"/>
        <charset val="134"/>
      </rPr>
      <t>92
自然辩证法概论</t>
    </r>
    <r>
      <rPr>
        <sz val="12"/>
        <rFont val="Arial"/>
        <charset val="134"/>
      </rPr>
      <t xml:space="preserve">	</t>
    </r>
    <r>
      <rPr>
        <sz val="12"/>
        <rFont val="仿宋"/>
        <charset val="134"/>
      </rPr>
      <t>1，</t>
    </r>
    <r>
      <rPr>
        <sz val="12"/>
        <rFont val="Arial"/>
        <charset val="134"/>
      </rPr>
      <t xml:space="preserve">	</t>
    </r>
    <r>
      <rPr>
        <sz val="12"/>
        <rFont val="仿宋"/>
        <charset val="134"/>
      </rPr>
      <t>91</t>
    </r>
  </si>
  <si>
    <t>26.75分</t>
  </si>
  <si>
    <t>（1）食品学院第十届综述大赛参与：0.2分</t>
  </si>
  <si>
    <t>（1）食品学院院运会参与：0.2分； 
（2）食品学院院运会方阵参与：0.2分；</t>
  </si>
  <si>
    <t>29.45分</t>
  </si>
  <si>
    <t>鲁森</t>
  </si>
  <si>
    <t>李斌</t>
  </si>
  <si>
    <t>五星宿舍 1分 ；研究生会干事 1分；国际形势与中国航天发展（非学术讲座） 0.2分；广东中衡山论坛（非学术讲座） 0.2分；“致家长的一封信”  0.1分</t>
  </si>
  <si>
    <t>现代仪器分析方法与原理 90分（学分：3）；（2）高等有机化学 91分（学分：2）；（3）实验数据分析与处理 87分（学分：2）；（4）高级生物化学 76分（学分：3）；（5）酶工程实验技术 85分（学分：2）；（6）文献管理与信息分析（MOOC） 91分（学分：2）；（7）食品科学研究专题 87分（学分：3）；（8）硕士生英语 80分（学分：3）；（9）中国特色社会主义理论与实践研究 89分（学分：2）；（10）自然辩证法概论 94分（学分：1）；绩点平均分：86.04；绩点平均分*0.3：25.81。</t>
  </si>
  <si>
    <t>食品学院综述大赛参与 0.2分；第二届全国食品生物技术大会会议（学术讲座） 0.2分；</t>
  </si>
  <si>
    <t>食品学院院运会参与  0.2分；参与院内篮球选拔赛 0.2分；参与院内篮球赛选拔赛 0.2分；趣味运动会参与 0.2分；</t>
  </si>
  <si>
    <t>方亚琳</t>
  </si>
  <si>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t>
  </si>
  <si>
    <t>0.7分</t>
  </si>
  <si>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0.2分（6）第二届全国生物食品生物技术大会 缺席 -0.2分</t>
  </si>
  <si>
    <t>平均成绩：92.04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生物工程综合实验94，3学分</t>
  </si>
  <si>
    <t>平均成绩：93.04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生物工程综合实验94，3学分（纸质版材料里没有）</t>
  </si>
  <si>
    <t>（1）食品学院第十届综述大赛参与 0.2分；
（2）2021.4.16 材能院楼202报告厅 《C=N双键的不对称催化转化反应研究》 0.2分
（3）第二届全国生物食品生物技术大会 缺席 -0.2分（会议缺席扣分在思想道德上扣分）</t>
  </si>
  <si>
    <t xml:space="preserve">（1）食品学院第十届综述大赛参与 0.2分；
（2）2021.4.16 材能院楼202报告厅 《C=N双键的不对称催化转化反应研究》 0.2分
</t>
  </si>
  <si>
    <t xml:space="preserve">（1）食品学院院运会方阵 0.2分；
（2）食品学院院运动会立定跳远 0.2分
</t>
  </si>
  <si>
    <t>全琦琪</t>
  </si>
  <si>
    <t>1）一星宿舍 2-224  0.2分 （2）2020.12.6 食品学院212报告厅 食品大讲堂第五期 0.2分；（3）2020.12.22 食品学院212报告厅 食品大讲堂第七期 0.2分（4）致家长一封信 0.1分（5）园艺学院 《有效利用专利信息，持续提升专利质量》0.2分（6） 2020.12.13 满堂红学术报告厅第十期广东中衡山论坛“教师发展与学科建设”高端论坛0.2分</t>
  </si>
  <si>
    <t xml:space="preserve">学习成绩 91.17分，绩点平均分：27.35分
细胞分子生物学技术：92分，3学分；
食品营养与功能性食品研究专题：89分，2学分；
分子生物学实验技术：91分，2学分；
色谱与色-质谱联用技术及其在兽药残留分析中的应用：89分，2学分；
现代知识产权与保护：87分，1学分；
研究生学术与职业素养讲座（MOOC：91分，3学分；
生命科学研究方法导论：88分，2学分；
硕士生英语：99分，3学分；
中国特色社会主义理论与实践研究：87分，2学分；
马克思主义与社会科学方法论：91分，1学分；
生物工程综合实验：92分，3学分；
</t>
  </si>
  <si>
    <t>27.35分</t>
  </si>
  <si>
    <t>（1）食品学院第十届综述大赛参与 0.2分；（2）材能学院C=N双键的不对称催化转化反应研究学术报告会0.2分</t>
  </si>
  <si>
    <t>（1）食品学院院运会方阵0.2分；（2）食品学院院运会参与女子铅球决赛 0.2分</t>
  </si>
  <si>
    <t>29.25分</t>
  </si>
  <si>
    <t>谢家星</t>
  </si>
  <si>
    <t>吴雪辉</t>
  </si>
  <si>
    <t>（1）三星宿舍小五山2-102  0.6分 （2）华南农业大学食品学院“致家长一封信”活动参与 0.1分（3）食品学院团委干事 1分（4）红旗研究生会 0.2分（5）第十期广东中衡山论坛0.2分</t>
  </si>
  <si>
    <t>仪器分析：83，3
天然产物化学：91，2
如何写好科研论文(MOOC)：94，2
硕士生英语：90，3
中国特色社会主义理论与实践研究：90，2
高级食品化学：90，2
食品加工过程模拟-优化-控制：90，3
食品质量安全检测新技术进展：87，2
食品科学研究专题：82，3
自然辩证法概论：89，1
绩点平均分：88.17</t>
  </si>
  <si>
    <t>（1）食品学院第十届综述大赛参与 0.2分
（2）第二届全国食品生物技术大会会议 -0.2分</t>
  </si>
  <si>
    <t>（1）食品学院第27界田径运动会方阵  0.2分；
（2）2020年食品学院研究生女子篮球选拔赛  0.2分； 
（3）2021年食品学院研究生女子篮球选拔赛  0.2分</t>
  </si>
  <si>
    <t>黄世鑫</t>
  </si>
  <si>
    <t>胡卓炎</t>
  </si>
  <si>
    <t>（1）三星宿舍小五山3-115 0.6分；
（2）给家长一封信 0.1分；
（3）有效利用专利信息非学术会议 0.2分</t>
  </si>
  <si>
    <t>绩点平均分：87.625分 学习成绩：87.625*0.3=26.29分
天然产物化学 91分 2学分
食品加工新技术研究与新产品研发专题 80分 3学分
工业微生物育种 94分 2学分
食品加工过程模拟-优化-控制 89分 3学分
食品质量安全检测新技术进展 84分 2学分
仪器分析 88分 3学分
中国特色社会主义理论与实践研究 94分 2学分
自然辩证法概论 93分 1学分
硕士生英语 86分 3学分
食品科学研究专题 85分 3学分</t>
  </si>
  <si>
    <t>26.29分</t>
  </si>
  <si>
    <t xml:space="preserve">（1）食品生物技术大会会议 0.2分；
（2）食品学院第十届综述大赛参与 0.2分；
（3）天食杯第二届食品研究与开发创新创意大赛参与奖0.2分；
</t>
  </si>
  <si>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食品学院院运会400米参与 0.2分；
（3）</t>
    </r>
    <r>
      <rPr>
        <sz val="12"/>
        <rFont val="Arial"/>
        <charset val="134"/>
      </rPr>
      <t xml:space="preserve">	</t>
    </r>
    <r>
      <rPr>
        <sz val="12"/>
        <rFont val="仿宋"/>
        <charset val="134"/>
      </rPr>
      <t>校级篮球赛参与0.3分；
（4）</t>
    </r>
    <r>
      <rPr>
        <sz val="12"/>
        <rFont val="Arial"/>
        <charset val="134"/>
      </rPr>
      <t xml:space="preserve">	</t>
    </r>
    <r>
      <rPr>
        <sz val="12"/>
        <rFont val="仿宋"/>
        <charset val="134"/>
      </rPr>
      <t>食品学院篮球赛参与  0.2分；
（5）</t>
    </r>
    <r>
      <rPr>
        <sz val="12"/>
        <rFont val="Arial"/>
        <charset val="134"/>
      </rPr>
      <t xml:space="preserve">	</t>
    </r>
    <r>
      <rPr>
        <sz val="12"/>
        <rFont val="仿宋"/>
        <charset val="134"/>
      </rPr>
      <t>食品学院篮球赛选拔0.2分；
（6）</t>
    </r>
    <r>
      <rPr>
        <sz val="12"/>
        <rFont val="Arial"/>
        <charset val="134"/>
      </rPr>
      <t xml:space="preserve">	</t>
    </r>
    <r>
      <rPr>
        <sz val="12"/>
        <rFont val="仿宋"/>
        <charset val="134"/>
      </rPr>
      <t xml:space="preserve">食品学院乒乓球赛参与0.2分；
</t>
    </r>
  </si>
  <si>
    <t>29.09分</t>
  </si>
  <si>
    <t>彭欢</t>
  </si>
  <si>
    <t>王洁</t>
  </si>
  <si>
    <r>
      <rPr>
        <sz val="12"/>
        <rFont val="仿宋"/>
        <charset val="134"/>
      </rPr>
      <t>（1）（1）二星宿舍小五山2-210  0.4分 
（2）致家长一封信  0.1分
（3）布衣院士时代报告剧  0.2分
（4）食品大讲堂第五期  0.2分
（5）第十期广东中衡山论坛  0.2分
（6）</t>
    </r>
    <r>
      <rPr>
        <sz val="12"/>
        <rFont val="等线"/>
        <charset val="134"/>
      </rPr>
      <t>«</t>
    </r>
    <r>
      <rPr>
        <sz val="12"/>
        <rFont val="仿宋"/>
        <charset val="134"/>
      </rPr>
      <t>有效利用专利信息，持续提高专利质量</t>
    </r>
    <r>
      <rPr>
        <sz val="12"/>
        <rFont val="等线"/>
        <charset val="134"/>
      </rPr>
      <t>»</t>
    </r>
    <r>
      <rPr>
        <sz val="12"/>
        <rFont val="仿宋"/>
        <charset val="134"/>
      </rPr>
      <t>讲座  0.2分
（7）校长有约提案活动参与  0.2分</t>
    </r>
  </si>
  <si>
    <t>天然产物化学   学分：2   成绩：89
食品添加剂研究专题   学分：2   成绩：86
食品微生物基因工程实验技术  学分：3   成绩：84
发酵工程  学分：3   成绩：86
工业微生物育种  学分：2   成绩：88
生物工程下游技术  学分：2   成绩：92
食品科学研究专题   学分：3   成绩：86
硕士生英语   学分：3   成绩：90
中国特色社会主义理论与实践研究  学分：2   成绩：94
自然辩证法概论  学分：1   成绩：93
绩点平均分：88.22   学习成绩得分：26.47</t>
  </si>
  <si>
    <t>26.47分</t>
  </si>
  <si>
    <t>（1）食品学院第十届综述大赛  0.2分；
（2）食品生物技术大会会议  0.2分；
（3）2020年“丁颖杯”发明创意大赛  0.2分</t>
  </si>
  <si>
    <t>0.5分</t>
  </si>
  <si>
    <t>（1）食品学院院运会方阵参与  0.2分； 
（2）食品学院院运会女子100米比赛参与  0.2分；
（3）“社协电动车安全知识竞赛”初赛参与  0.1分</t>
  </si>
  <si>
    <t>黎鹏臻</t>
  </si>
  <si>
    <t>王丽</t>
  </si>
  <si>
    <t>全日制专业硕士</t>
  </si>
  <si>
    <t>（1）四星宿舍0.8分；（2）“致家长的一封信”0.1分；（3）情绪调节与压力管理0.2分</t>
  </si>
  <si>
    <t>食品微生物基因工程实验技术：87 学分：3发酵工程：88 学分：3食品微生物学进展专题：86 学分：2生物工程下游技术：87 学分：2食品科学与工程文献综述与专题讨论：88 学分：2食品与健康及保健食品开发趋势专题：91学分：2食品科学研究专题：84 学分：3硕士生英语：89 学分：3中国特色社会主义理论与实践研究：93 学分：2自然辩证法概论：94 学分：1</t>
  </si>
  <si>
    <t>（1）食品学院第十届综述大赛参与 0.2分；（2）丁颖杯参赛0.2分；（无证明材料算错分 应该是0.4）</t>
  </si>
  <si>
    <t>（1）食品学院第十届综述大赛参与 0.2分；（2）丁颖杯参赛0.2分；</t>
  </si>
  <si>
    <t>（1）食品学院院运会参与0.2分；（2）食品学院水运会50米蛙泳第6名0.5分；（3）参加方针0.2分（无证明材料需要补）；（4）院运会参加0.2分（一次方阵分一次参赛分，重复加分）</t>
  </si>
  <si>
    <t>（1）食品学院院运会参与0.2分；（2）食品学院水运会50米蛙泳第6名0.5分；</t>
  </si>
  <si>
    <t>（1）食品学院院运会参与0.2分；（2）食品学院水运会50米蛙泳第6名0.5分；（3）走方阵0.2分</t>
  </si>
  <si>
    <t>尹文佳</t>
  </si>
  <si>
    <t>王弘</t>
  </si>
  <si>
    <t>（1）四星级宿舍，小五山2-225，0.8分；
（2）华南农业大学食品学院“致家长一封信”活动，0.1分；
总：0.9 分</t>
  </si>
  <si>
    <t>（1）四星级宿舍，小五山2-225，0.8分；
（2）华南农业大学食品学院“致家长一封信”活动，0.1分；（3）非学术性讲座
      2020.04.21 《情绪调节与压力管理》0.2 分
总：1.1 分</t>
  </si>
  <si>
    <t>1）发酵工程87分（学分3分）；
（2）食品质量安全检测新技术进展93分（学分2分）；
（3）现代仪器分析方法与原理91分（学分3分）；
（4）先进测试技术与仪器分析专论95分（学分2分）；
（5）研究生学习适应与发展90分（学分2分）；
（6）文献管理与信息分析（MOOC）92分（学分2分）；
（7）食品科学研究专题86分（学分3分）；
（8）硕士生英语91分（学分3分）；
（9）中国特色社会主义理论与实践研究90分（学分2分）；
（10）马克思主义与社会科学方法论95分（学分1分） 
总学分：23分
绩点平均分：90.44分
学习成绩得分：90.44*0.3=27.13</t>
  </si>
  <si>
    <t>（1）食品学院第十届综述大赛参与   0.2分
（2）学术性讲座，0.2分
2020.11.22在广州白云国际会议中心参加第二届全国食品生物技术大会会议
（3）非学术性讲座
      2020.04.21 《情绪调节与压力管理》0.2 分
总：0.6分</t>
  </si>
  <si>
    <t>（1）食品学院第十届综述大赛参与   0.2分
（2）学术性讲座，0.2分
2020.11.22在广州白云国际会议中心参加第二届全国食品生物技术大会会议
总：0.4分</t>
  </si>
  <si>
    <r>
      <rPr>
        <sz val="12"/>
        <rFont val="仿宋"/>
        <charset val="134"/>
      </rPr>
      <t>(1)</t>
    </r>
    <r>
      <rPr>
        <sz val="12"/>
        <rFont val="Arial"/>
        <charset val="134"/>
      </rPr>
      <t xml:space="preserve">	</t>
    </r>
    <r>
      <rPr>
        <sz val="12"/>
        <rFont val="仿宋"/>
        <charset val="134"/>
      </rPr>
      <t>2020.10.31华山运动场参加食品学院第27届田径运动会方阵参与人员  0.2分
总：0.2分</t>
    </r>
  </si>
  <si>
    <t>非学术讲座移到思想道德品质栏。张会敏</t>
  </si>
  <si>
    <t>梁婉霞</t>
  </si>
  <si>
    <t>吕慕雯</t>
  </si>
  <si>
    <t xml:space="preserve">（1）四星宿舍：小五山2-214  0.8分
（2）“致家长的一封信”活动参与   0.1分
（3）广东中衡山“教师发展与学科建设”高端论坛参与（非学术） 0.2分
</t>
  </si>
  <si>
    <t xml:space="preserve">（1）四星宿舍：小五山2-214  0.8分
（2）“致家长的一封信”活动参与   0.1分
（3）广东中衡山“教师发展与学科建设”高端论坛参与（非学术） 0.2分
</t>
  </si>
  <si>
    <t xml:space="preserve">（1）天然产物化学 2学分 91分
（2）食品添加剂研究专题 2学分 84分
（3）食品微生物基因工程实验技术 3学分 87分
（4）高级食品化学 2学分 91分
（5）实验动物学 2学分 88分
（6）研究生学术与职业素养讲座（MOOC）3学分 94分
（7）硕士生英语 3学分 90分
（8）中国特色社会主义理论与实践研究 2学分 90分
（9）自然辩证法概论 1学分 90分
（10）食品科学研究专题 3学分 88分
</t>
  </si>
  <si>
    <t xml:space="preserve">（1）食品学院综述大赛参与 0.2分
（2）食品生物技术大会会议参与 0.2分
</t>
  </si>
  <si>
    <t xml:space="preserve">（1）食品学院院运会方阵参与  0.2分； 
（2）食品学院乒乓球赛第三名 1.4分；
（3）华农乒乓球院际赛参与 0.3分
</t>
  </si>
  <si>
    <t xml:space="preserve">（1）食品学院院运会方阵参与  0.2分； 
（2）食品学院乒乓球赛第三名 0.3分；
</t>
  </si>
  <si>
    <t>陶芷茵</t>
  </si>
  <si>
    <t>郑倩望</t>
  </si>
  <si>
    <t>（1）二星宿舍小五山2-126， 0.4分 
（2）参与“致家长一封信”活动，0.1分</t>
  </si>
  <si>
    <t>绩点平均分：90.52  绩点平均分*0.3：27.16
   食品微生物基因工程实验技术：89分，3学分
                                    发酵工程：88分，3学分
                             高级食品化学：88分，2学分
               食品微生物学进展专题：91分，2学分
                          工业微生物育种：94分，2学分
                   智能制造与食品加工，92分，1学分
          如何写好科研论文(MOOC)：88分，2学分
                                   硕士生英语：96分，3学分
中国特色社会主义理论与实践研究：90分，2学分
                            自然辨证法概论：93分，1学分
                   生命科学研究方法导论：88分，2学分</t>
  </si>
  <si>
    <t>27.16分</t>
  </si>
  <si>
    <t>食品学院第十届综述大赛参与 0.2分</t>
  </si>
  <si>
    <t>（1）食品学院院运会参与立定跳远0.2分； 
（2）食品学院水运会女子200m蛙泳第四名0.7分</t>
  </si>
  <si>
    <t>28.76分</t>
  </si>
  <si>
    <t>潘琪琪</t>
  </si>
  <si>
    <t>王涓</t>
  </si>
  <si>
    <t>（1）2020-2021年食品学院查寝评级，二星宿舍，加分0.4分   （2）《有效利用专利信息，持续提升专利质量》非学术讲座，加0.2分</t>
  </si>
  <si>
    <t>高级动物生物化学   学分3  成绩90 
基因工程实验技术  学分 3  成绩92 
工业微生物育种   学分2  成绩94 
食品科学与工程文献综述与专题讨论 学分2  成绩95 
基因工程原理   学分2  成绩93 
研究生学术与职业素养讲座（MOOC） 学分3  成绩94 
生命科学研究方法导论  学分2  成绩88 
硕士生英语   学分3  成绩90 
中国特色社会主义理论与实践研究 学分2  成绩92 
马克思主义与社会科学方法论  学分1  成绩90
绩点平均分：91.83
绩点平均分*0.3：27.55</t>
  </si>
  <si>
    <t>27.55分</t>
  </si>
  <si>
    <t>（1）参与食品学院综述大赛第十届比赛，加0.2分</t>
  </si>
  <si>
    <t xml:space="preserve">（1）食品学院院运会参与，0.2分，(2)食品院篮球队选拔，0.2分
</t>
  </si>
  <si>
    <t xml:space="preserve">28.75
</t>
  </si>
  <si>
    <t xml:space="preserve">28.75分
</t>
  </si>
  <si>
    <t>黄淑芩</t>
  </si>
  <si>
    <t>1.7分</t>
  </si>
  <si>
    <t>（1）一星宿舍 小五山2栋222 0.2分
（2）2020级1班宣传委员 1分
（3）给家长的一封信 0.1分
（4）《有效利用专利信息，持续提升专利质量》讲座 0.2分（2）第十期广东中衡山论坛 0.2分（1）一星宿舍 小五山2栋222 0.2分
（2）2020级1班宣传委员 1分
（3）给家长的一封信 0.1分
（4）《有效利用专利信息，持续提升专利质量》讲座 0.2分
（5）第十期广东中衡山论坛 0.2分
选民投票安排</t>
  </si>
  <si>
    <t>（1）一星宿舍 小五山2栋222 0.2分
（2）2020级1班宣传委员 1分
（3）给家长的一封信 0.1分
（4）《有效利用专利信息，持续提升专利质量》讲座 0.2分
（5）第十期广东中衡山论坛 0.2分</t>
  </si>
  <si>
    <r>
      <rPr>
        <sz val="12"/>
        <rFont val="仿宋"/>
        <charset val="134"/>
      </rPr>
      <t xml:space="preserve">绩点平均分：87.38 </t>
    </r>
    <r>
      <rPr>
        <sz val="12"/>
        <rFont val="微软雅黑"/>
        <charset val="134"/>
      </rPr>
      <t> </t>
    </r>
    <r>
      <rPr>
        <sz val="12"/>
        <rFont val="仿宋"/>
        <charset val="134"/>
      </rPr>
      <t>学习成绩：87.38*0.3=26.21分
食品加工新技术研究与新产品研发专题</t>
    </r>
    <r>
      <rPr>
        <sz val="12"/>
        <rFont val="微软雅黑"/>
        <charset val="134"/>
      </rPr>
      <t> </t>
    </r>
    <r>
      <rPr>
        <sz val="12"/>
        <rFont val="仿宋"/>
        <charset val="134"/>
      </rPr>
      <t xml:space="preserve"> </t>
    </r>
    <r>
      <rPr>
        <sz val="12"/>
        <rFont val="微软雅黑"/>
        <charset val="134"/>
      </rPr>
      <t> </t>
    </r>
    <r>
      <rPr>
        <sz val="12"/>
        <rFont val="仿宋"/>
        <charset val="134"/>
      </rPr>
      <t xml:space="preserve"> 3 学分</t>
    </r>
    <r>
      <rPr>
        <sz val="12"/>
        <rFont val="微软雅黑"/>
        <charset val="134"/>
      </rPr>
      <t>     </t>
    </r>
    <r>
      <rPr>
        <sz val="12"/>
        <rFont val="仿宋"/>
        <charset val="134"/>
      </rPr>
      <t xml:space="preserve"> 84分
食品科学与工程文献综述与专题讨论</t>
    </r>
    <r>
      <rPr>
        <sz val="12"/>
        <rFont val="微软雅黑"/>
        <charset val="134"/>
      </rPr>
      <t>     </t>
    </r>
    <r>
      <rPr>
        <sz val="12"/>
        <rFont val="仿宋"/>
        <charset val="134"/>
      </rPr>
      <t xml:space="preserve"> </t>
    </r>
    <r>
      <rPr>
        <sz val="12"/>
        <rFont val="微软雅黑"/>
        <charset val="134"/>
      </rPr>
      <t> </t>
    </r>
    <r>
      <rPr>
        <sz val="12"/>
        <rFont val="仿宋"/>
        <charset val="134"/>
      </rPr>
      <t xml:space="preserve"> 2 学分</t>
    </r>
    <r>
      <rPr>
        <sz val="12"/>
        <rFont val="微软雅黑"/>
        <charset val="134"/>
      </rPr>
      <t>     </t>
    </r>
    <r>
      <rPr>
        <sz val="12"/>
        <rFont val="仿宋"/>
        <charset val="134"/>
      </rPr>
      <t xml:space="preserve"> 84分
分子生物学原理与技术</t>
    </r>
    <r>
      <rPr>
        <sz val="12"/>
        <rFont val="微软雅黑"/>
        <charset val="134"/>
      </rPr>
      <t> </t>
    </r>
    <r>
      <rPr>
        <sz val="12"/>
        <rFont val="仿宋"/>
        <charset val="134"/>
      </rPr>
      <t xml:space="preserve"> </t>
    </r>
    <r>
      <rPr>
        <sz val="12"/>
        <rFont val="微软雅黑"/>
        <charset val="134"/>
      </rPr>
      <t>               </t>
    </r>
    <r>
      <rPr>
        <sz val="12"/>
        <rFont val="仿宋"/>
        <charset val="134"/>
      </rPr>
      <t xml:space="preserve"> 3学分</t>
    </r>
    <r>
      <rPr>
        <sz val="12"/>
        <rFont val="微软雅黑"/>
        <charset val="134"/>
      </rPr>
      <t>     </t>
    </r>
    <r>
      <rPr>
        <sz val="12"/>
        <rFont val="仿宋"/>
        <charset val="134"/>
      </rPr>
      <t xml:space="preserve"> 90分
高等有机化学</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91分
如何写好科研论文(MOOC)</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94分
硕士生英语 </t>
    </r>
    <r>
      <rPr>
        <sz val="12"/>
        <rFont val="微软雅黑"/>
        <charset val="134"/>
      </rPr>
      <t>                          </t>
    </r>
    <r>
      <rPr>
        <sz val="12"/>
        <rFont val="仿宋"/>
        <charset val="134"/>
      </rPr>
      <t xml:space="preserve"> 3学分</t>
    </r>
    <r>
      <rPr>
        <sz val="12"/>
        <rFont val="微软雅黑"/>
        <charset val="134"/>
      </rPr>
      <t>    </t>
    </r>
    <r>
      <rPr>
        <sz val="12"/>
        <rFont val="仿宋"/>
        <charset val="134"/>
      </rPr>
      <t xml:space="preserve"> 92分
中国特色社会主义理论与实践研究</t>
    </r>
    <r>
      <rPr>
        <sz val="12"/>
        <rFont val="微软雅黑"/>
        <charset val="134"/>
      </rPr>
      <t>      </t>
    </r>
    <r>
      <rPr>
        <sz val="12"/>
        <rFont val="仿宋"/>
        <charset val="134"/>
      </rPr>
      <t xml:space="preserve"> 2学分</t>
    </r>
    <r>
      <rPr>
        <sz val="12"/>
        <rFont val="微软雅黑"/>
        <charset val="134"/>
      </rPr>
      <t>     </t>
    </r>
    <r>
      <rPr>
        <sz val="12"/>
        <rFont val="仿宋"/>
        <charset val="134"/>
      </rPr>
      <t xml:space="preserve"> 85分
马克思主义与社会科学方法论</t>
    </r>
    <r>
      <rPr>
        <sz val="12"/>
        <rFont val="微软雅黑"/>
        <charset val="134"/>
      </rPr>
      <t>          </t>
    </r>
    <r>
      <rPr>
        <sz val="12"/>
        <rFont val="仿宋"/>
        <charset val="134"/>
      </rPr>
      <t xml:space="preserve"> 1学分</t>
    </r>
    <r>
      <rPr>
        <sz val="12"/>
        <rFont val="微软雅黑"/>
        <charset val="134"/>
      </rPr>
      <t>     </t>
    </r>
    <r>
      <rPr>
        <sz val="12"/>
        <rFont val="仿宋"/>
        <charset val="134"/>
      </rPr>
      <t xml:space="preserve"> 83分
食品科学研究专题</t>
    </r>
    <r>
      <rPr>
        <sz val="12"/>
        <rFont val="微软雅黑"/>
        <charset val="134"/>
      </rPr>
      <t>                    </t>
    </r>
    <r>
      <rPr>
        <sz val="12"/>
        <rFont val="仿宋"/>
        <charset val="134"/>
      </rPr>
      <t xml:space="preserve"> 3学分</t>
    </r>
    <r>
      <rPr>
        <sz val="12"/>
        <rFont val="微软雅黑"/>
        <charset val="134"/>
      </rPr>
      <t>     </t>
    </r>
    <r>
      <rPr>
        <sz val="12"/>
        <rFont val="仿宋"/>
        <charset val="134"/>
      </rPr>
      <t xml:space="preserve"> 82分绩点平均分：87.83 </t>
    </r>
    <r>
      <rPr>
        <sz val="12"/>
        <rFont val="微软雅黑"/>
        <charset val="134"/>
      </rPr>
      <t> </t>
    </r>
    <r>
      <rPr>
        <sz val="12"/>
        <rFont val="仿宋"/>
        <charset val="134"/>
      </rPr>
      <t>学习成绩：87.83*0.3=26.35分
食品加工新技术研究与新产品研发专题</t>
    </r>
    <r>
      <rPr>
        <sz val="12"/>
        <rFont val="微软雅黑"/>
        <charset val="134"/>
      </rPr>
      <t> </t>
    </r>
    <r>
      <rPr>
        <sz val="12"/>
        <rFont val="仿宋"/>
        <charset val="134"/>
      </rPr>
      <t xml:space="preserve"> </t>
    </r>
    <r>
      <rPr>
        <sz val="12"/>
        <rFont val="微软雅黑"/>
        <charset val="134"/>
      </rPr>
      <t> </t>
    </r>
    <r>
      <rPr>
        <sz val="12"/>
        <rFont val="仿宋"/>
        <charset val="134"/>
      </rPr>
      <t xml:space="preserve"> 3 学分</t>
    </r>
    <r>
      <rPr>
        <sz val="12"/>
        <rFont val="微软雅黑"/>
        <charset val="134"/>
      </rPr>
      <t>     </t>
    </r>
    <r>
      <rPr>
        <sz val="12"/>
        <rFont val="仿宋"/>
        <charset val="134"/>
      </rPr>
      <t xml:space="preserve"> 84分
食品科学与工程文献综述与专题讨论</t>
    </r>
    <r>
      <rPr>
        <sz val="12"/>
        <rFont val="微软雅黑"/>
        <charset val="134"/>
      </rPr>
      <t>     </t>
    </r>
    <r>
      <rPr>
        <sz val="12"/>
        <rFont val="仿宋"/>
        <charset val="134"/>
      </rPr>
      <t xml:space="preserve"> </t>
    </r>
    <r>
      <rPr>
        <sz val="12"/>
        <rFont val="微软雅黑"/>
        <charset val="134"/>
      </rPr>
      <t> </t>
    </r>
    <r>
      <rPr>
        <sz val="12"/>
        <rFont val="仿宋"/>
        <charset val="134"/>
      </rPr>
      <t xml:space="preserve"> 2 学分</t>
    </r>
    <r>
      <rPr>
        <sz val="12"/>
        <rFont val="微软雅黑"/>
        <charset val="134"/>
      </rPr>
      <t>     </t>
    </r>
    <r>
      <rPr>
        <sz val="12"/>
        <rFont val="仿宋"/>
        <charset val="134"/>
      </rPr>
      <t xml:space="preserve"> 84分
分子生物学原理与技术</t>
    </r>
    <r>
      <rPr>
        <sz val="12"/>
        <rFont val="微软雅黑"/>
        <charset val="134"/>
      </rPr>
      <t> </t>
    </r>
    <r>
      <rPr>
        <sz val="12"/>
        <rFont val="仿宋"/>
        <charset val="134"/>
      </rPr>
      <t xml:space="preserve"> </t>
    </r>
    <r>
      <rPr>
        <sz val="12"/>
        <rFont val="微软雅黑"/>
        <charset val="134"/>
      </rPr>
      <t>               </t>
    </r>
    <r>
      <rPr>
        <sz val="12"/>
        <rFont val="仿宋"/>
        <charset val="134"/>
      </rPr>
      <t xml:space="preserve"> 3学分</t>
    </r>
    <r>
      <rPr>
        <sz val="12"/>
        <rFont val="微软雅黑"/>
        <charset val="134"/>
      </rPr>
      <t>     </t>
    </r>
    <r>
      <rPr>
        <sz val="12"/>
        <rFont val="仿宋"/>
        <charset val="134"/>
      </rPr>
      <t xml:space="preserve"> 90分
高等有机化学</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91分
如何写好科研论文(MOOC)</t>
    </r>
    <r>
      <rPr>
        <sz val="12"/>
        <rFont val="微软雅黑"/>
        <charset val="134"/>
      </rPr>
      <t> </t>
    </r>
    <r>
      <rPr>
        <sz val="12"/>
        <rFont val="仿宋"/>
        <charset val="134"/>
      </rPr>
      <t xml:space="preserve"> </t>
    </r>
    <r>
      <rPr>
        <sz val="12"/>
        <rFont val="微软雅黑"/>
        <charset val="134"/>
      </rPr>
      <t>            </t>
    </r>
    <r>
      <rPr>
        <sz val="12"/>
        <rFont val="仿宋"/>
        <charset val="134"/>
      </rPr>
      <t xml:space="preserve"> 2学分</t>
    </r>
    <r>
      <rPr>
        <sz val="12"/>
        <rFont val="微软雅黑"/>
        <charset val="134"/>
      </rPr>
      <t>    </t>
    </r>
    <r>
      <rPr>
        <sz val="12"/>
        <rFont val="仿宋"/>
        <charset val="134"/>
      </rPr>
      <t xml:space="preserve"> 94分
硕士生英语 </t>
    </r>
    <r>
      <rPr>
        <sz val="12"/>
        <rFont val="微软雅黑"/>
        <charset val="134"/>
      </rPr>
      <t>                          </t>
    </r>
    <r>
      <rPr>
        <sz val="12"/>
        <rFont val="仿宋"/>
        <charset val="134"/>
      </rPr>
      <t xml:space="preserve"> 3学分</t>
    </r>
    <r>
      <rPr>
        <sz val="12"/>
        <rFont val="微软雅黑"/>
        <charset val="134"/>
      </rPr>
      <t>    </t>
    </r>
    <r>
      <rPr>
        <sz val="12"/>
        <rFont val="仿宋"/>
        <charset val="134"/>
      </rPr>
      <t xml:space="preserve"> 92分
中国特色社会主义理论与实践研究</t>
    </r>
    <r>
      <rPr>
        <sz val="12"/>
        <rFont val="微软雅黑"/>
        <charset val="134"/>
      </rPr>
      <t>      </t>
    </r>
    <r>
      <rPr>
        <sz val="12"/>
        <rFont val="仿宋"/>
        <charset val="134"/>
      </rPr>
      <t xml:space="preserve"> 2学分</t>
    </r>
    <r>
      <rPr>
        <sz val="12"/>
        <rFont val="微软雅黑"/>
        <charset val="134"/>
      </rPr>
      <t>     </t>
    </r>
    <r>
      <rPr>
        <sz val="12"/>
        <rFont val="仿宋"/>
        <charset val="134"/>
      </rPr>
      <t xml:space="preserve"> 85分
马克思主义与社会科学方法论</t>
    </r>
    <r>
      <rPr>
        <sz val="12"/>
        <rFont val="微软雅黑"/>
        <charset val="134"/>
      </rPr>
      <t>          </t>
    </r>
    <r>
      <rPr>
        <sz val="12"/>
        <rFont val="仿宋"/>
        <charset val="134"/>
      </rPr>
      <t xml:space="preserve"> 1学分</t>
    </r>
    <r>
      <rPr>
        <sz val="12"/>
        <rFont val="微软雅黑"/>
        <charset val="134"/>
      </rPr>
      <t>     </t>
    </r>
    <r>
      <rPr>
        <sz val="12"/>
        <rFont val="仿宋"/>
        <charset val="134"/>
      </rPr>
      <t xml:space="preserve"> 83分
食品科学研究专题</t>
    </r>
    <r>
      <rPr>
        <sz val="12"/>
        <rFont val="微软雅黑"/>
        <charset val="134"/>
      </rPr>
      <t>                    </t>
    </r>
    <r>
      <rPr>
        <sz val="12"/>
        <rFont val="仿宋"/>
        <charset val="134"/>
      </rPr>
      <t xml:space="preserve"> 3学分</t>
    </r>
    <r>
      <rPr>
        <sz val="12"/>
        <rFont val="微软雅黑"/>
        <charset val="134"/>
      </rPr>
      <t>     </t>
    </r>
    <r>
      <rPr>
        <sz val="12"/>
        <rFont val="仿宋"/>
        <charset val="134"/>
      </rPr>
      <t xml:space="preserve"> 82分
生物工程综合实验 </t>
    </r>
    <r>
      <rPr>
        <sz val="12"/>
        <rFont val="微软雅黑"/>
        <charset val="134"/>
      </rPr>
      <t>                    </t>
    </r>
    <r>
      <rPr>
        <sz val="12"/>
        <rFont val="仿宋"/>
        <charset val="134"/>
      </rPr>
      <t xml:space="preserve">3学分 </t>
    </r>
    <r>
      <rPr>
        <sz val="12"/>
        <rFont val="微软雅黑"/>
        <charset val="134"/>
      </rPr>
      <t>  </t>
    </r>
    <r>
      <rPr>
        <sz val="12"/>
        <rFont val="仿宋"/>
        <charset val="134"/>
      </rPr>
      <t>91分</t>
    </r>
  </si>
  <si>
    <t>26.35分</t>
  </si>
  <si>
    <t xml:space="preserve">（1）食品学院第十届综述大赛参与 0.2分；
</t>
  </si>
  <si>
    <r>
      <rPr>
        <sz val="12"/>
        <rFont val="仿宋"/>
        <charset val="134"/>
      </rPr>
      <t xml:space="preserve">（1）食品学院院运会参与 </t>
    </r>
    <r>
      <rPr>
        <sz val="12"/>
        <rFont val="微软雅黑"/>
        <charset val="134"/>
      </rPr>
      <t> </t>
    </r>
    <r>
      <rPr>
        <sz val="12"/>
        <rFont val="仿宋"/>
        <charset val="134"/>
      </rPr>
      <t>0.2分； 
（2）食品学院院运会4*100米参与 0.2分；</t>
    </r>
  </si>
  <si>
    <t>王彤</t>
  </si>
  <si>
    <t>四星宿舍；致家长的一封信；情绪调节与压力管理</t>
  </si>
  <si>
    <t>四星宿舍0.8；致家长的一封信0.1；情绪调节与压力管理0.2</t>
  </si>
  <si>
    <t>(93*2+89*3+85*2+90*2+68*2+92*3+99*3+90*2+89*1+84*3)/23*0.3（请按要求把具体课程及学分写上）</t>
  </si>
  <si>
    <t>(93*2+89*3+85*2+90*2+68*2+92*3+99*3+90*2+89*1+84*3)/23*0.3</t>
  </si>
  <si>
    <t>食品学院第十届综述大赛参与，生物技术大会</t>
  </si>
  <si>
    <t>郭铭威</t>
  </si>
  <si>
    <t>1.8分</t>
  </si>
  <si>
    <t>（1）五星宿舍 3-117  1分 
（2）参与情绪调节和压力管理活动讲座 0.2分
（3）参与教师发展和学科建设论坛 0.2分
（4）国际形势和中国航天发展学术报告参会 0.2分
(5) 参加《有效利用专利信息，持续提升专利质量》非学术分0.2分</t>
  </si>
  <si>
    <t xml:space="preserve">绩点平均分=86, 学习成绩得分=25.8
食品生物技术专题与研究进展90分 2学分
食品微生物进展专题89分 2学分
食品科学与工程文献综述与专题讨论88分 2学分
基因工程原理与方法75分 3学分
分子生物学实验技术84分 2学分
仪器分析85分 3学分
中国特色社会主义理论与实践研究89分 2学分
自然辩证法概论87分 1学分
硕士生英语91分 3学分
食品科学研究专题86分 3学分
</t>
  </si>
  <si>
    <t>25.8分</t>
  </si>
  <si>
    <t>（1）食品学院第十届综述大赛参与 0.2分
（2）第二届全国食品生物技术大会参会 0.2分</t>
  </si>
  <si>
    <t xml:space="preserve">（1）食品学院院运会参与  0.2分；
（2）食品学院院运会立定跳远参与 0.2分；
（3）2021年食品专业男子篮球选拔赛参与 0.2分；
</t>
  </si>
  <si>
    <t>28.6分</t>
  </si>
  <si>
    <t>三等奖</t>
  </si>
  <si>
    <t>徐则珂</t>
  </si>
  <si>
    <t>（1）一星宿舍2-224 0.2分 
（2）给家长一份信 0.1分
（3）没有参加学术讲座——第二届全国食品生物技术大会会议 -0.2分
（4）非学术讲座《有效利用专利信息，持续提升专利质量》 2021年4月22日9：00-11:00 园艺学院224报告厅0.2分
（5）广东中衡山论坛——“教师发展与学科建设”高端论坛，2020年12月13日 14：00-17:30  红满堂学术报告厅 0.2分</t>
  </si>
  <si>
    <t>绩点平均分：91.48   学习成绩得分：27.44
细胞分子生物学技术 93，学分3
食品营养与功能性食品研究专题 88，学分2
生物工程下游技术 92，学分2
分子生物学实验技术 90，学分2
论文写作与实验数据处理 88，学分2
研究生学术与职业素养讲座（MOOC） 91，学分3
生命科学研究方法导论 90，学分2
硕士生英语 98，学分3
中国特色社会主义理论与实践研究 90，学分2
马克思主义与社会科学方法论 92，学分1
生物工程综合实验 91，学分3</t>
  </si>
  <si>
    <t xml:space="preserve">（1）食品学院第十届综述大赛参与 0.2分
</t>
  </si>
  <si>
    <t>（1）食品学院院运会参与方阵  2020年10月31日 华山运动场 0.2分 
（2）女子400米决赛 2020年10月31日 华山运动场 0.2分
（3）女子200米决赛 2020年10月31日 华山运动场 0.2分</t>
  </si>
  <si>
    <t>（1）食品学院院运会参与方阵  2020年10月31日 华山运动场 0.2分 
（2）女子400米决赛 2020年10月31日 华山运动场 0.2分
（3）女子200米决赛 2020年10月31日 华山运动场 0.2分（只能加一项）</t>
  </si>
  <si>
    <t>（1）食品学院院运会参与方阵  2020年10月31日 华山运动场 0.2分 
（2）女子400米决赛 2020年10月31日 华山运动场 0.2分</t>
  </si>
  <si>
    <t>叶灏铎</t>
  </si>
  <si>
    <t>苗建银</t>
  </si>
  <si>
    <t>0.3分</t>
  </si>
  <si>
    <t>（1）一星宿舍 3-102  0.2分
（2）致家长的一封信  0.1分</t>
  </si>
  <si>
    <t>学习成绩（绩点平均分：88.348；绩点平均分*0.3：26.5）
食品生物技术专题与研究进展             83分 2学分
食品添加剂研究专题                     90分 2学分
发酵工程                               84分 3学分
高级食品化学                           92分 2学分
研究生学术与职业素养讲座(MOOC)        94分 3学分
硕士生英语                             90分 3学分
研究生学习适应与发展                   85分 2学分
食品科学研究专题                       89分 3学分
中国特色社会主义理论与实践研究         84分 2学分
自然辩证法概论                         93分 1学分</t>
  </si>
  <si>
    <t>26.5分</t>
  </si>
  <si>
    <t>（1）食品学院第十届综述大赛参与 0.2分
（2）第二届全国食品生物技术大会 0.2分
（3）学术报告—国际形势与中国航天发展 0.2分</t>
  </si>
  <si>
    <t>（1）2020年运动会方阵 0.2分
（2）食品学院院运会男子100米 0.2分； 
（3）2020年食品学院男子篮球选拔赛 0.2分
（4）2021年食品专业篮球男子选拔赛 0.2分
（5）2021年食品学院专业篮球赛 0.2分</t>
  </si>
  <si>
    <t>谢伟光</t>
  </si>
  <si>
    <t>徐小艳</t>
  </si>
  <si>
    <r>
      <rPr>
        <sz val="12"/>
        <rFont val="仿宋"/>
        <charset val="134"/>
      </rPr>
      <t>（1）</t>
    </r>
    <r>
      <rPr>
        <sz val="12"/>
        <rFont val="Arial"/>
        <charset val="134"/>
      </rPr>
      <t xml:space="preserve">	</t>
    </r>
    <r>
      <rPr>
        <sz val="12"/>
        <rFont val="仿宋"/>
        <charset val="134"/>
      </rPr>
      <t>非学术讲座 0.8分（第8期大讲堂证明需有章）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</si>
  <si>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rFont val="仿宋"/>
        <charset val="134"/>
      </rPr>
      <t>（1）</t>
    </r>
    <r>
      <rPr>
        <sz val="12"/>
        <rFont val="Arial"/>
        <charset val="134"/>
      </rPr>
      <t xml:space="preserve">	</t>
    </r>
    <r>
      <rPr>
        <sz val="12"/>
        <rFont val="仿宋"/>
        <charset val="134"/>
      </rPr>
      <t>非学术讲座 0.6分（第8期大讲堂证明需有章）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</si>
  <si>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rFont val="仿宋"/>
        <charset val="134"/>
      </rPr>
      <t>（1）</t>
    </r>
    <r>
      <rPr>
        <sz val="12"/>
        <rFont val="Arial"/>
        <charset val="134"/>
      </rPr>
      <t xml:space="preserve">	</t>
    </r>
    <r>
      <rPr>
        <sz val="12"/>
        <rFont val="仿宋"/>
        <charset val="134"/>
      </rPr>
      <t>非学术讲座 0.8分（均已补材料）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</si>
  <si>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t>智能制造与食品加工 成绩：88 学分：1
研究生学习适应与发展 成绩：84 学分：2
现代仪器分析方法与原理 成绩：85 学分：3
文献管理与信息分析（MOOC）成绩：83 学分：2
天然产物化学 成绩：90 学分：2
硕士生英语 成绩：92 学分：3
中国特色社会主义理论与实践研究 成绩：89 学分：2
食品营养与功能性食品研究专题 成绩：88 学分：2
食品质量安全检测新技术进展 成绩：87 学分：2
食品科学研究专题 成绩：85 学分：3
自然辩证法概论 成绩：94 学分：1
绩点平均分：87.4分 学习成绩得分=87.4*0.3=26.22分</t>
  </si>
  <si>
    <r>
      <rPr>
        <sz val="12"/>
        <rFont val="仿宋"/>
        <charset val="134"/>
      </rPr>
      <t>（1）</t>
    </r>
    <r>
      <rPr>
        <sz val="12"/>
        <rFont val="Arial"/>
        <charset val="134"/>
      </rPr>
      <t xml:space="preserve">	</t>
    </r>
    <r>
      <rPr>
        <sz val="12"/>
        <rFont val="仿宋"/>
        <charset val="134"/>
      </rPr>
      <t>食品学院第十届综述大赛参与 0.1分（应为0.2分）
（2）</t>
    </r>
    <r>
      <rPr>
        <sz val="12"/>
        <rFont val="Arial"/>
        <charset val="134"/>
      </rPr>
      <t xml:space="preserve">	</t>
    </r>
    <r>
      <rPr>
        <sz val="12"/>
        <rFont val="仿宋"/>
        <charset val="134"/>
      </rPr>
      <t>食品学院第十三届实验技能创新大赛三等奖 0.25分</t>
    </r>
  </si>
  <si>
    <r>
      <rPr>
        <sz val="12"/>
        <rFont val="仿宋"/>
        <charset val="134"/>
      </rPr>
      <t>（1）</t>
    </r>
    <r>
      <rPr>
        <sz val="12"/>
        <rFont val="Arial"/>
        <charset val="134"/>
      </rPr>
      <t xml:space="preserve">	</t>
    </r>
    <r>
      <rPr>
        <sz val="12"/>
        <rFont val="仿宋"/>
        <charset val="134"/>
      </rPr>
      <t>食品学院第十届综述大赛参与 0.1分（应为0.2分）
（2）</t>
    </r>
    <r>
      <rPr>
        <sz val="12"/>
        <rFont val="Arial"/>
        <charset val="134"/>
      </rPr>
      <t xml:space="preserve">	</t>
    </r>
    <r>
      <rPr>
        <sz val="12"/>
        <rFont val="仿宋"/>
        <charset val="134"/>
      </rPr>
      <t>食品学院第十三届实验技能创新大赛三等奖 0.25分（3）生物技术大会缺席-0.2分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</si>
  <si>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（3）</t>
    </r>
    <r>
      <rPr>
        <sz val="12"/>
        <rFont val="Arial"/>
        <charset val="134"/>
      </rPr>
      <t xml:space="preserve">	</t>
    </r>
    <r>
      <rPr>
        <sz val="12"/>
        <rFont val="仿宋"/>
        <charset val="134"/>
      </rPr>
      <t>食品学院乒乓球比赛第8名  0.4分（算0.2分，院级三名之外不叠加）
（4）</t>
    </r>
    <r>
      <rPr>
        <sz val="12"/>
        <rFont val="Arial"/>
        <charset val="134"/>
      </rPr>
      <t xml:space="preserve">	</t>
    </r>
    <r>
      <rPr>
        <sz val="12"/>
        <rFont val="仿宋"/>
        <charset val="134"/>
      </rPr>
      <t>社会实践 1分（时间为2021.9.16，不加分）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</si>
  <si>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（3）</t>
    </r>
    <r>
      <rPr>
        <sz val="12"/>
        <rFont val="Arial"/>
        <charset val="134"/>
      </rPr>
      <t xml:space="preserve">	</t>
    </r>
    <r>
      <rPr>
        <sz val="12"/>
        <rFont val="仿宋"/>
        <charset val="134"/>
      </rPr>
      <t xml:space="preserve">食品学院乒乓球比赛第8名  0.4分（算0.2分，院级三名之外不叠加）
</t>
    </r>
  </si>
  <si>
    <t>郑琦锴</t>
  </si>
  <si>
    <t>1.寝室评级二星宿舍小五山3-108   0.4分
2.给家长一份信  0.1分
3.第十期广东中衡山论坛——“教师发展与学科建设”高端论坛  0.2分
4.《有效利用专利信息，持续提升专利质量》讲座  0.2分（需要补充有盖章的）</t>
  </si>
  <si>
    <t xml:space="preserve">1.寝室评级二星宿舍小五山3-108   0.4分
2.给家长一份信  0.1分
3.第十期广东中衡山论坛——“教师发展与学科建设”高端论坛  0.2分
</t>
  </si>
  <si>
    <t>1.寝室评级二星宿舍小五山3-108   0.4分
2.给家长一份信  0.1分
3.第十期广东中衡山论坛——“教师发展与学科建设”高端论坛  0.2分
4.《有效利用专利信息，持续提升专利质量》讲座  0.2分（已经补充有盖章的）</t>
  </si>
  <si>
    <t>硕士英语    97分  3学分
中国特色社会主义理论与实践研究  92分  2学分
食品添加剂研究专题  85分  2学分
食品微生物基因工程实验技术  82分  3学分
发酵工程  88分  3学分
高级食品化学  89分  2学分
工业微生物育种  91分  2学分
食品科学与工程文献综述与专题讨论  87分  2学分
食品科学研究专题  88分  3学分
马克思主义与社会科学方法论  89分  3学分
绩点平均分：88.78  学习成绩：88.78×0.3=26.63</t>
  </si>
  <si>
    <t>26.63分</t>
  </si>
  <si>
    <t>食品学院第十届综述大赛参与 0.2分（需要补充证明材料）</t>
  </si>
  <si>
    <t>食品学院第十届综述大赛参与 0.2分（已经补充证明材料）</t>
  </si>
  <si>
    <t>（1）2020年食品学院院运会男子铅球参与 0.2分 
（2）2020年食品学院第27届田径运动会方阵参与人员 0.2分
（3）2021年华南农业大学研究生趣味运动会参与  0.2分</t>
  </si>
  <si>
    <t>已经补回材料+0.4分</t>
  </si>
  <si>
    <t>向宏佳</t>
  </si>
  <si>
    <t>（1）天然产物化学92分（学分2分）；
（2）食品质量安全检测新技术进展83分（学分2分）；
（3）基因工程原理77分（学分2分）；
（4）食品包装进展专题91分（学分2分）；
（5）现代仪器分析方法与原理91分（学分3分）；
（6）研究生学术与职业素养讲座（MOOC）88分（学分3分）；
（7）硕士生英语93分（学分3分）；
（8）中国特色社会主义理论与实践研究 90分（学分2分）；
（9）自然辩证法概论90分（学分1分）；
（10）食品科学研究专题89分（学分3分） 
总学分：23分
绩点平均分：88.65分
学习成绩得分：88.65*0.3=26.60</t>
  </si>
  <si>
    <t>（1）天然产物化学92分（学分2分）；
（2）食品质量安全检测新技术进展83分（学分2分）；
（3）基因工程原理77分（学分2分）；
（4）食品包装进展专题91分（学分2分）；
（5）现代仪器分析方法与原理96分（学分3分）；
（6）研究生学术与职业素养讲座（MOOC）88分（学分3分）；
（7）硕士生英语93分（学分3分）；
（8）中国特色社会主义理论与实践研究 90分（学分2分）；
（9）自然辩证法概论89分（学分1分）；
（10）食品科学研究专题89分（学分3分） 
总学分：23分
绩点平均分：89.26分
学习成绩得分：89.26*0.3=26.78</t>
  </si>
  <si>
    <t>（1）食品学院第十届综述大赛参与   0.2分
（2）学术性讲座，0.2分
2020.11.22在广州白云国际会议中心参加第二届全国食品生物技术大会会议
总：0.4分</t>
  </si>
  <si>
    <t>陈志彬</t>
  </si>
  <si>
    <t>（1）五星宿舍小五山3-117  1分</t>
  </si>
  <si>
    <r>
      <rPr>
        <sz val="12"/>
        <rFont val="仿宋"/>
        <charset val="134"/>
      </rPr>
      <t>食品添加剂研究专题</t>
    </r>
    <r>
      <rPr>
        <sz val="12"/>
        <rFont val="Arial"/>
        <charset val="134"/>
      </rPr>
      <t xml:space="preserve">	</t>
    </r>
    <r>
      <rPr>
        <sz val="12"/>
        <rFont val="仿宋"/>
        <charset val="134"/>
      </rPr>
      <t>89分</t>
    </r>
    <r>
      <rPr>
        <sz val="12"/>
        <rFont val="Arial"/>
        <charset val="134"/>
      </rPr>
      <t xml:space="preserve">	</t>
    </r>
    <r>
      <rPr>
        <sz val="12"/>
        <rFont val="仿宋"/>
        <charset val="134"/>
      </rPr>
      <t>2学分
高级食品化学</t>
    </r>
    <r>
      <rPr>
        <sz val="12"/>
        <rFont val="Arial"/>
        <charset val="134"/>
      </rPr>
      <t xml:space="preserve">	</t>
    </r>
    <r>
      <rPr>
        <sz val="12"/>
        <rFont val="仿宋"/>
        <charset val="134"/>
      </rPr>
      <t>93分</t>
    </r>
    <r>
      <rPr>
        <sz val="12"/>
        <rFont val="Arial"/>
        <charset val="134"/>
      </rPr>
      <t xml:space="preserve">	</t>
    </r>
    <r>
      <rPr>
        <sz val="12"/>
        <rFont val="仿宋"/>
        <charset val="134"/>
      </rPr>
      <t>2学分
食品科学与工程文献综述与专题讨论</t>
    </r>
    <r>
      <rPr>
        <sz val="12"/>
        <rFont val="Arial"/>
        <charset val="134"/>
      </rPr>
      <t xml:space="preserve">	</t>
    </r>
    <r>
      <rPr>
        <sz val="12"/>
        <rFont val="仿宋"/>
        <charset val="134"/>
      </rPr>
      <t>91分</t>
    </r>
    <r>
      <rPr>
        <sz val="12"/>
        <rFont val="Arial"/>
        <charset val="134"/>
      </rPr>
      <t xml:space="preserve">	</t>
    </r>
    <r>
      <rPr>
        <sz val="12"/>
        <rFont val="仿宋"/>
        <charset val="134"/>
      </rPr>
      <t>2学分
食品与健康及保健食品开发趋势专题</t>
    </r>
    <r>
      <rPr>
        <sz val="12"/>
        <rFont val="Arial"/>
        <charset val="134"/>
      </rPr>
      <t xml:space="preserve">	</t>
    </r>
    <r>
      <rPr>
        <sz val="12"/>
        <rFont val="仿宋"/>
        <charset val="134"/>
      </rPr>
      <t>92分</t>
    </r>
    <r>
      <rPr>
        <sz val="12"/>
        <rFont val="Arial"/>
        <charset val="134"/>
      </rPr>
      <t xml:space="preserve">	</t>
    </r>
    <r>
      <rPr>
        <sz val="12"/>
        <rFont val="仿宋"/>
        <charset val="134"/>
      </rPr>
      <t>2学分
智能制造与食品加工</t>
    </r>
    <r>
      <rPr>
        <sz val="12"/>
        <rFont val="Arial"/>
        <charset val="134"/>
      </rPr>
      <t xml:space="preserve">	</t>
    </r>
    <r>
      <rPr>
        <sz val="12"/>
        <rFont val="仿宋"/>
        <charset val="134"/>
      </rPr>
      <t>82分</t>
    </r>
    <r>
      <rPr>
        <sz val="12"/>
        <rFont val="Arial"/>
        <charset val="134"/>
      </rPr>
      <t xml:space="preserve">	</t>
    </r>
    <r>
      <rPr>
        <sz val="12"/>
        <rFont val="仿宋"/>
        <charset val="134"/>
      </rPr>
      <t>1学分
高等有机化学</t>
    </r>
    <r>
      <rPr>
        <sz val="12"/>
        <rFont val="Arial"/>
        <charset val="134"/>
      </rPr>
      <t xml:space="preserve">	</t>
    </r>
    <r>
      <rPr>
        <sz val="12"/>
        <rFont val="仿宋"/>
        <charset val="134"/>
      </rPr>
      <t>91分</t>
    </r>
    <r>
      <rPr>
        <sz val="12"/>
        <rFont val="Arial"/>
        <charset val="134"/>
      </rPr>
      <t xml:space="preserve">	</t>
    </r>
    <r>
      <rPr>
        <sz val="12"/>
        <rFont val="仿宋"/>
        <charset val="134"/>
      </rPr>
      <t>2学分
研究生学术与职业素养讲座（MOOC）</t>
    </r>
    <r>
      <rPr>
        <sz val="12"/>
        <rFont val="Arial"/>
        <charset val="134"/>
      </rPr>
      <t xml:space="preserve">	</t>
    </r>
    <r>
      <rPr>
        <sz val="12"/>
        <rFont val="仿宋"/>
        <charset val="134"/>
      </rPr>
      <t>91分</t>
    </r>
    <r>
      <rPr>
        <sz val="12"/>
        <rFont val="Arial"/>
        <charset val="134"/>
      </rPr>
      <t xml:space="preserve">	</t>
    </r>
    <r>
      <rPr>
        <sz val="12"/>
        <rFont val="仿宋"/>
        <charset val="134"/>
      </rPr>
      <t>3学分
硕士生英语</t>
    </r>
    <r>
      <rPr>
        <sz val="12"/>
        <rFont val="Arial"/>
        <charset val="134"/>
      </rPr>
      <t xml:space="preserve">	</t>
    </r>
    <r>
      <rPr>
        <sz val="12"/>
        <rFont val="仿宋"/>
        <charset val="134"/>
      </rPr>
      <t>88分</t>
    </r>
    <r>
      <rPr>
        <sz val="12"/>
        <rFont val="Arial"/>
        <charset val="134"/>
      </rPr>
      <t xml:space="preserve">	</t>
    </r>
    <r>
      <rPr>
        <sz val="12"/>
        <rFont val="仿宋"/>
        <charset val="134"/>
      </rPr>
      <t>3学分
中国特色社会主义理论与实践研究</t>
    </r>
    <r>
      <rPr>
        <sz val="12"/>
        <rFont val="Arial"/>
        <charset val="134"/>
      </rPr>
      <t xml:space="preserve">	</t>
    </r>
    <r>
      <rPr>
        <sz val="12"/>
        <rFont val="仿宋"/>
        <charset val="134"/>
      </rPr>
      <t>87分</t>
    </r>
    <r>
      <rPr>
        <sz val="12"/>
        <rFont val="Arial"/>
        <charset val="134"/>
      </rPr>
      <t xml:space="preserve">	</t>
    </r>
    <r>
      <rPr>
        <sz val="12"/>
        <rFont val="仿宋"/>
        <charset val="134"/>
      </rPr>
      <t>2学分
自然辩证法概论</t>
    </r>
    <r>
      <rPr>
        <sz val="12"/>
        <rFont val="Arial"/>
        <charset val="134"/>
      </rPr>
      <t xml:space="preserve">	</t>
    </r>
    <r>
      <rPr>
        <sz val="12"/>
        <rFont val="仿宋"/>
        <charset val="134"/>
      </rPr>
      <t>91分</t>
    </r>
    <r>
      <rPr>
        <sz val="12"/>
        <rFont val="Arial"/>
        <charset val="134"/>
      </rPr>
      <t xml:space="preserve">	</t>
    </r>
    <r>
      <rPr>
        <sz val="12"/>
        <rFont val="仿宋"/>
        <charset val="134"/>
      </rPr>
      <t>1学分
食品科学研究专题</t>
    </r>
    <r>
      <rPr>
        <sz val="12"/>
        <rFont val="Arial"/>
        <charset val="134"/>
      </rPr>
      <t xml:space="preserve">	</t>
    </r>
    <r>
      <rPr>
        <sz val="12"/>
        <rFont val="仿宋"/>
        <charset val="134"/>
      </rPr>
      <t>88分</t>
    </r>
    <r>
      <rPr>
        <sz val="12"/>
        <rFont val="Arial"/>
        <charset val="134"/>
      </rPr>
      <t xml:space="preserve">	</t>
    </r>
    <r>
      <rPr>
        <sz val="12"/>
        <rFont val="仿宋"/>
        <charset val="134"/>
      </rPr>
      <t xml:space="preserve">3学分
</t>
    </r>
  </si>
  <si>
    <t>食品学院第十届综述大赛参与 0.2分；</t>
  </si>
  <si>
    <t>食品学院院运会参与0.2分</t>
  </si>
  <si>
    <t>28.27分</t>
  </si>
  <si>
    <t>肖雪蔓</t>
  </si>
  <si>
    <t>柳春红</t>
  </si>
  <si>
    <r>
      <rPr>
        <sz val="12"/>
        <rFont val="仿宋"/>
        <charset val="134"/>
      </rPr>
      <t>（1）</t>
    </r>
    <r>
      <rPr>
        <sz val="12"/>
        <rFont val="等线"/>
        <charset val="134"/>
      </rPr>
      <t xml:space="preserve">	</t>
    </r>
    <r>
      <rPr>
        <sz val="12"/>
        <rFont val="仿宋"/>
        <charset val="134"/>
      </rPr>
      <t>四星宿舍2-214（2020-2021学年）  0.8分 
（2）</t>
    </r>
    <r>
      <rPr>
        <sz val="12"/>
        <rFont val="等线"/>
        <charset val="134"/>
      </rPr>
      <t xml:space="preserve">	</t>
    </r>
    <r>
      <rPr>
        <sz val="12"/>
        <rFont val="仿宋"/>
        <charset val="134"/>
      </rPr>
      <t>【关于转发致家长一份信的通知】（20210601） 0.1分（需补证明）</t>
    </r>
  </si>
  <si>
    <r>
      <rPr>
        <sz val="12"/>
        <rFont val="仿宋"/>
        <charset val="134"/>
      </rPr>
      <t>（1）</t>
    </r>
    <r>
      <rPr>
        <sz val="12"/>
        <rFont val="等线"/>
        <charset val="134"/>
      </rPr>
      <t xml:space="preserve">	</t>
    </r>
    <r>
      <rPr>
        <sz val="12"/>
        <rFont val="仿宋"/>
        <charset val="134"/>
      </rPr>
      <t xml:space="preserve">四星宿舍2-214（2020-2021学年）  0.8分 
</t>
    </r>
  </si>
  <si>
    <r>
      <rPr>
        <sz val="12"/>
        <rFont val="仿宋"/>
        <charset val="134"/>
      </rPr>
      <t>（1）</t>
    </r>
    <r>
      <rPr>
        <sz val="12"/>
        <rFont val="等线"/>
        <charset val="134"/>
      </rPr>
      <t xml:space="preserve">	</t>
    </r>
    <r>
      <rPr>
        <sz val="12"/>
        <rFont val="仿宋"/>
        <charset val="134"/>
      </rPr>
      <t>四星宿舍2-214（2020-2021学年）  0.8分 
（2）</t>
    </r>
    <r>
      <rPr>
        <sz val="12"/>
        <rFont val="等线"/>
        <charset val="134"/>
      </rPr>
      <t xml:space="preserve">	</t>
    </r>
    <r>
      <rPr>
        <sz val="12"/>
        <rFont val="仿宋"/>
        <charset val="134"/>
      </rPr>
      <t>【关于转发致家长一份信的通知】（20210601） 0.1分（已经补证明）</t>
    </r>
  </si>
  <si>
    <r>
      <rPr>
        <sz val="12"/>
        <rFont val="仿宋"/>
        <charset val="134"/>
      </rPr>
      <t>单科成绩及学分明细： 
天然产物化学：87，2 
食品营养与功能性食品研究专题：90，2
发酵工程：92，3</t>
    </r>
    <r>
      <rPr>
        <sz val="12"/>
        <rFont val="等线"/>
        <charset val="134"/>
      </rPr>
      <t xml:space="preserve">	</t>
    </r>
    <r>
      <rPr>
        <sz val="12"/>
        <rFont val="仿宋"/>
        <charset val="134"/>
      </rPr>
      <t xml:space="preserve"> 
高级食品化学：92，2 
食品与健康及保健食品开发趋势专题：92，2 
高级生物化学：74，3 
食品科学研究专题：90，3
硕士生英语：94，3
中国特色社会主义理论与实践研究：87，2
自然辩证法概论：88，1
绩点平均分及绩点平均分*0.3：
88.43，26.53</t>
    </r>
  </si>
  <si>
    <t>食品学院第十届综述大赛参与（2020-2021学年）</t>
  </si>
  <si>
    <r>
      <rPr>
        <sz val="12"/>
        <rFont val="仿宋"/>
        <charset val="134"/>
      </rPr>
      <t>（1）</t>
    </r>
    <r>
      <rPr>
        <sz val="12"/>
        <rFont val="等线"/>
        <charset val="134"/>
      </rPr>
      <t xml:space="preserve">	</t>
    </r>
    <r>
      <rPr>
        <sz val="12"/>
        <rFont val="仿宋"/>
        <charset val="134"/>
      </rPr>
      <t>食品学院第27届院运会女子400米参与（20201031，华山运动场）  0.2分； 
（2）</t>
    </r>
    <r>
      <rPr>
        <sz val="12"/>
        <rFont val="等线"/>
        <charset val="134"/>
      </rPr>
      <t xml:space="preserve">	</t>
    </r>
    <r>
      <rPr>
        <sz val="12"/>
        <rFont val="仿宋"/>
        <charset val="134"/>
      </rPr>
      <t>食品学院第27届院运会方阵参与（20201031，华山运动场）0.2
（3）</t>
    </r>
    <r>
      <rPr>
        <sz val="12"/>
        <rFont val="等线"/>
        <charset val="134"/>
      </rPr>
      <t xml:space="preserve">	</t>
    </r>
    <r>
      <rPr>
        <sz val="12"/>
        <rFont val="仿宋"/>
        <charset val="134"/>
      </rPr>
      <t>第二届全国食品生物技术大会会议参与（20201122，广州白云国际会议中心）  0.2分</t>
    </r>
  </si>
  <si>
    <t>朱秋轶</t>
  </si>
  <si>
    <t>曹庸</t>
  </si>
  <si>
    <t>1、四星级宿舍（0.8分）；分）；6、先进团支部团员（0.2分）（无证明材料）</t>
  </si>
  <si>
    <t>1、四星级宿舍（0.8分）；</t>
  </si>
  <si>
    <t>1、四星级宿舍（0.80）；</t>
  </si>
  <si>
    <t xml:space="preserve">1. 天然产物化学 2 87；
2. 食品加工新技术研究与新产品研发专题 3 80；
3. 食品添加剂研究专题 2 87；
4. 高级食品化学 2 92；
5. 食品与健康及保健食品开发趋势专题 2 92；
6. 研究生学术与职业素养讲座（MOOC） 3 88；
7. 硕士生英语 3 90；
8. 中国特色社会主义理论与实践研究 2 87；
9. 自然辩证法概论 1 87；
10. 食品科学研究专题 3 91；
</t>
  </si>
  <si>
    <t xml:space="preserve">（1）EI(牛乳源促睡眠肽的体外抗氧化性评价及对秀丽线虫的体内抗氧化期刊，食品科学，2021年2月10日)  0.45分（第三作者不加分）
（2）食品学院第十届综述大赛参与 0.2分
</t>
  </si>
  <si>
    <t xml:space="preserve">
（1）食品学院第十届综述大赛参与 0.2分
</t>
  </si>
  <si>
    <t xml:space="preserve">（1）食品学院院运会参与  0.2分； 
（2）食品学院院运会方阵参与 0.2分
（3）参加院内篮球队选拔  0.2分；
</t>
  </si>
  <si>
    <t>李亚茹</t>
  </si>
  <si>
    <t xml:space="preserve">（1）三星宿舍小五山3-115  0.8分；
（2） 给家长一份信 0.1分
（3）情绪调节与压力管理讲座 0.2分；
（4）食品大讲堂第七期 0.2分；
</t>
  </si>
  <si>
    <t xml:space="preserve">（1）四星宿舍小五山3-115  0.8分；
（2） 给家长一份信 0.1分
（3）情绪调节与压力管理讲座 0.2分；
（4）食品大讲堂第七期 0.2分；
</t>
  </si>
  <si>
    <t xml:space="preserve">25.960
</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</si>
  <si>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自然辩证法概论 2学分</t>
    </r>
    <r>
      <rPr>
        <sz val="12"/>
        <rFont val="Arial"/>
        <charset val="134"/>
      </rPr>
      <t xml:space="preserve">	</t>
    </r>
    <r>
      <rPr>
        <sz val="12"/>
        <rFont val="仿宋"/>
        <charset val="134"/>
      </rPr>
      <t>88分</t>
    </r>
    <r>
      <rPr>
        <sz val="12"/>
        <rFont val="Arial"/>
        <charset val="134"/>
      </rPr>
      <t xml:space="preserve">		</t>
    </r>
    <r>
      <rPr>
        <sz val="12"/>
        <rFont val="仿宋"/>
        <charset val="134"/>
      </rPr>
      <t xml:space="preserve"> （1学分）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</si>
  <si>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91*2+91*2+92*2+89*2+85*3+84*3+87*3+89*2+88*1+80*3=2000/23=89.96
89.96*0.3=26.09</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</si>
  <si>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自然辩证法概论 1学分</t>
    </r>
    <r>
      <rPr>
        <sz val="12"/>
        <rFont val="Arial"/>
        <charset val="134"/>
      </rPr>
      <t xml:space="preserve">	</t>
    </r>
    <r>
      <rPr>
        <sz val="12"/>
        <rFont val="仿宋"/>
        <charset val="134"/>
      </rPr>
      <t>88分</t>
    </r>
    <r>
      <rPr>
        <sz val="12"/>
        <rFont val="Arial"/>
        <charset val="134"/>
      </rPr>
      <t xml:space="preserve">		</t>
    </r>
    <r>
      <rPr>
        <sz val="12"/>
        <rFont val="仿宋"/>
        <charset val="134"/>
      </rPr>
      <t xml:space="preserve">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</si>
  <si>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（1）食品生物技术大会会议 0.2分；
（2）综述大赛参与分 0.2分</t>
  </si>
  <si>
    <t>食品学院院运会方阵参与0.2分</t>
  </si>
  <si>
    <t>狄淼苗</t>
  </si>
  <si>
    <t>张媛媛</t>
  </si>
  <si>
    <t xml:space="preserve">（1）四星宿舍 0.8分
（2）广东中衡山论坛（非学术讲座） 0.2分
（3）“致家长的一封信”  0.1分
</t>
  </si>
  <si>
    <t xml:space="preserve">绩点平均分：86.83；绩点平均分*0.3：26.05。（1）现代仪器分析方法与原理 90分（学分：3）；
（2）高等有机化学 91分（学分：2）；
（3）实验数据分析与处理 91分（学分：2）；
（4）高级生物化学 69分（学分：3）；
（5）酶工程实验技术 89分（学分：2）；
（6）研究生的压力应对健康心理（MOOC） 92分（学分：1）；
（7）食品科学研究专题 86分（学分：3）；
（8）硕士生英语 88分（学分：3）；
（9）中国特色社会主义理论与实践研究 90分（学分：2）；
（10）自然辩证法概论 91分（学分：1）；
（11）信息检索与文献写作 93分 （学分：1）
</t>
  </si>
  <si>
    <t>26.05分</t>
  </si>
  <si>
    <t xml:space="preserve">（1）食品学院综述大赛参与 0.2分；
（2）第二届全国食品生物技术大会会议（学术讲座） 0.2分；
</t>
  </si>
  <si>
    <t xml:space="preserve">（1）食品学院院运会参与  0.2分；
（2）食品学院院运会方阵  0.2分；
（3）食品学院乒乓球赛 0.2分；
</t>
  </si>
  <si>
    <t xml:space="preserve">（1）食品学院院运会参与  0.2分；
（2）食品学院院运会方阵  0.2分；
（3）食品学院乒乓球赛 0.2分；
</t>
  </si>
  <si>
    <t xml:space="preserve">（1）食品学院院运会参与  0.2分；（没有参赛的证明材料）
（2）食品学院院运会方阵  0.2分；
（3）食品学院乒乓球赛 0.2分；
</t>
  </si>
  <si>
    <t>张慧婷</t>
  </si>
  <si>
    <t>（1）布衣院士非学术讲座 0.2分 （2）一星宿舍 2-208  0.2分 （3）先进党支部 0.2分 （4）致家长的一封信 0.1分</t>
  </si>
  <si>
    <t>天然产物化学88分，2学分；食品添加剂研究专题86分，2学分；高级食品化学92分，2学分；食品与健康及保健食品开发趋势专题92分，2学分；仪器分析94分，3学分；研究生学术与职业素养讲座93分，3学分；硕士生英语76分，3学分；中国特色社会主义理论与实践研究89分，2学分；自然辩证法概论89分，1学分；食品科学研究专题86分，3学分。绩点平均分：88.27  绩点平均分*0.3=26.48</t>
  </si>
  <si>
    <t>（1）食品学院第十届综述大赛参与 0.2分  （2）第二届全国食品生物科技技术大会会议 0.2分</t>
  </si>
  <si>
    <t>（1）食品学院院运会方阵参与  0.2分；</t>
  </si>
  <si>
    <t>陈浩杰</t>
  </si>
  <si>
    <t>肖治理</t>
  </si>
  <si>
    <t xml:space="preserve">（1）2020-2021学年查寝评级被评为三星宿舍0.6分；
（2）参加《有效利用专利信息，持续提升专利质量》非学术分0.2分
（3）活动时间：2021.6.1 《致家长的一封信》活动加0.1分
</t>
  </si>
  <si>
    <t xml:space="preserve">（1）仪器分析 89  3分
（2）天然产物化学 89   2分
（3）研究生学习适应与发展  90   2分
（4）实验动物学 89  2分
（5）食品质量安全检测新技术进展  81  2分
（6）信息检索与文献写作  93   2分
（7）中国特色社会主义理论与实践研究  88   1分
（8）自然辩证法概论  94  1分
（9）如何写好科研论文  90  1分
（10）硕士生英语  80   3分
（11）食品科学研究专题  84  3分
绩点平均分：86.83
学习成绩得分：26.05
</t>
  </si>
  <si>
    <t xml:space="preserve">（1）食品学院第十届综述大赛参与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</si>
  <si>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</si>
  <si>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27.75分</t>
  </si>
  <si>
    <t>阮桥君</t>
  </si>
  <si>
    <t>陈忠正</t>
  </si>
  <si>
    <r>
      <rPr>
        <sz val="12"/>
        <rFont val="仿宋"/>
        <charset val="134"/>
      </rPr>
      <t>（1）</t>
    </r>
    <r>
      <rPr>
        <sz val="12"/>
        <rFont val="等线"/>
        <charset val="134"/>
      </rPr>
      <t>   </t>
    </r>
    <r>
      <rPr>
        <sz val="12"/>
        <rFont val="仿宋"/>
        <charset val="134"/>
      </rPr>
      <t xml:space="preserve"> 三星宿舍 小五山2-215  0.6分 （2）</t>
    </r>
    <r>
      <rPr>
        <sz val="12"/>
        <rFont val="等线"/>
        <charset val="134"/>
      </rPr>
      <t>      </t>
    </r>
    <r>
      <rPr>
        <sz val="12"/>
        <rFont val="仿宋"/>
        <charset val="134"/>
      </rPr>
      <t xml:space="preserve"> “致家长的一封信”  0.1分；</t>
    </r>
  </si>
  <si>
    <r>
      <rPr>
        <sz val="12"/>
        <rFont val="仿宋"/>
        <charset val="134"/>
      </rPr>
      <t>（1）三星宿舍 小五山2-215  0.6分 （2）</t>
    </r>
    <r>
      <rPr>
        <sz val="12"/>
        <rFont val="等线"/>
        <charset val="134"/>
      </rPr>
      <t>  </t>
    </r>
    <r>
      <rPr>
        <sz val="12"/>
        <rFont val="仿宋"/>
        <charset val="134"/>
      </rPr>
      <t>“致家长的一封信”  0.1分；</t>
    </r>
  </si>
  <si>
    <t>（1）高级生物化学 79分（学分：3）；（2）分子生物学（全英） 87分（学分：2）；（3）高级分子生物学 82分（学分：3）；（4）酶工程实验技术 92分（学分：2）；（5）网络信息资源检索与利用 91分（学分：1）；（6）硕士生英语 94分（学分：3）；（7）中国特色社会主义理论与实践研究 94分（学分：2）；（8）自然辩证法概论 91分（学分：1）；（9）食品科学研究专题 87分（学分：3）；（10）生物工程研究进展 90分（学分：3）；绩点平均分：88；绩点平均分*0.3：26.4。</t>
  </si>
  <si>
    <t>（1）食品学院综述大赛参与 0.2分</t>
  </si>
  <si>
    <t xml:space="preserve">（1）食品学院第27届田径运动会参与  0.2分；（2） 食品学院第27届田径运动会方阵参与 0.2分 </t>
  </si>
  <si>
    <t>徐璐</t>
  </si>
  <si>
    <t>（1）2020-2021先进党支部党员    0.2分
（2）“致家长一封信”活动       0.2分
（3）三星宿舍 小五山2-101       0.6分</t>
  </si>
  <si>
    <t>（1）2020-2021先进党支部党员    0.2分
（2）“致家长一封信”活动       0.1分
（3）三星宿舍 小五山2-101       0.6分</t>
  </si>
  <si>
    <t xml:space="preserve">课程名称                                                        学分       综合成绩
天然产物化学                                                    2             91
食品加工新技术研究与新产品研发专题           3            83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</si>
  <si>
    <t xml:space="preserve">课程名称                                                        学分       综合成绩
天然产物化学                                                    2             91
食品加工新技术研究与新产品研发专题           3            80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</si>
  <si>
    <t>（1）食品学院第十届综述大赛参与    0.2分</t>
  </si>
  <si>
    <t xml:space="preserve">（1）食品学院院运会方阵参与         0.2分 </t>
  </si>
  <si>
    <t>秦乐红</t>
  </si>
  <si>
    <t xml:space="preserve">（1）三星宿舍 0.6分 （需补章）
（2）参与“有效利用专利信息，持续提高专利质量”讲座 0.2分（需补章）
（3）缺席学术讲座 -0.2分
</t>
  </si>
  <si>
    <t xml:space="preserve">（3）缺席学术讲座 -0.2分
</t>
  </si>
  <si>
    <t xml:space="preserve">（1）三星宿舍 0.6分 
（2）参与“有效利用专利信息，持续提高专利质量”讲座 0.2分
（3）缺席学术讲座 -0.2分
</t>
  </si>
  <si>
    <t>绩点平均分：87.30
学习成绩得分：26.19
(1)仪器分析  87   3 学分
(2)天然产物化学  91   2学分
(3)食品质量安全检测新技术进展   83   2学分
(4)信息检索与文献写作   93   1学分
(5)研究生学习适应与发展   90   2学分
(6)实验动物学   90   2学分
(7)如何写好科研论文(MOOC)   93   2学分   
(8)食品科学研究专题   83   3学分
(9)中国特色社会主义理论与实践研究    89   2学分
(10)自然辩证法概论   93   1学分
(11)硕士生英语   80   3学分</t>
  </si>
  <si>
    <t>（1）2020年10月31日华山运动场食品学院院运会参与女子4×100接力跑 0.2分；
（2） 2020年10月31日华山运动场食品学院院运会参与方阵 0.2分</t>
  </si>
  <si>
    <t>余欣鹏</t>
  </si>
  <si>
    <t>食品学院致家长的一封信参与</t>
  </si>
  <si>
    <t xml:space="preserve"> </t>
  </si>
  <si>
    <t>食品学院第十届综述大赛参与</t>
  </si>
  <si>
    <t>（1）食品学院第十届综述大赛参与0.2；（2）第二届全国食品生物技术大会会议 -0.2分</t>
  </si>
  <si>
    <t>（1）食品学院院运会（男1500米）参与； (2) 食品学院运动会方阵参与;</t>
  </si>
  <si>
    <t>（1）食品学院院运会（男1500米）参与0.2； (2) 食品学院运动会方阵参与0.2;</t>
  </si>
  <si>
    <t>陆午辉</t>
  </si>
  <si>
    <t>（1）一星寝室0.2（2）给家长的一封信0.1</t>
  </si>
  <si>
    <t>绩点平均分=87.13    学习成绩得分=87.13*0.3=26.14</t>
  </si>
  <si>
    <t>食品学院第十届综述大赛参与 0.1分</t>
  </si>
  <si>
    <t>（1）运动会4*100接力0.1  （2） 院乒乓球赛0.2+0.3=0.5（院级乒乓球只加参与分，第六名不加分） （3）运动会方正参与0.3</t>
  </si>
  <si>
    <t>（1）运动会4*100接力0.2  （2） 院乒乓球赛0.2 （3）运动会方正参与0.2</t>
  </si>
  <si>
    <t>张亚丽</t>
  </si>
  <si>
    <t>陈运娇</t>
  </si>
  <si>
    <r>
      <rPr>
        <sz val="12"/>
        <rFont val="仿宋"/>
        <charset val="134"/>
      </rPr>
      <t>（1）</t>
    </r>
    <r>
      <rPr>
        <sz val="12"/>
        <rFont val="Arial"/>
        <charset val="134"/>
      </rPr>
      <t xml:space="preserve">	</t>
    </r>
    <r>
      <rPr>
        <sz val="12"/>
        <rFont val="仿宋"/>
        <charset val="134"/>
      </rPr>
      <t>四星宿舍小五山3-214  0.8分；
（2）</t>
    </r>
    <r>
      <rPr>
        <sz val="12"/>
        <rFont val="Arial"/>
        <charset val="134"/>
      </rPr>
      <t xml:space="preserve">	</t>
    </r>
    <r>
      <rPr>
        <sz val="12"/>
        <rFont val="仿宋"/>
        <charset val="134"/>
      </rPr>
      <t>给家长一份信 0.1分；
（3）</t>
    </r>
    <r>
      <rPr>
        <sz val="12"/>
        <rFont val="Arial"/>
        <charset val="134"/>
      </rPr>
      <t xml:space="preserve">	</t>
    </r>
    <r>
      <rPr>
        <sz val="12"/>
        <rFont val="仿宋"/>
        <charset val="134"/>
      </rPr>
      <t>优秀党支部   0.2分</t>
    </r>
  </si>
  <si>
    <r>
      <rPr>
        <sz val="12"/>
        <rFont val="仿宋"/>
        <charset val="134"/>
      </rPr>
      <t>（1）食品微生物基因工程实验技术 87分</t>
    </r>
    <r>
      <rPr>
        <sz val="12"/>
        <rFont val="Arial"/>
        <charset val="134"/>
      </rPr>
      <t xml:space="preserve">	</t>
    </r>
    <r>
      <rPr>
        <sz val="12"/>
        <rFont val="仿宋"/>
        <charset val="134"/>
      </rPr>
      <t xml:space="preserve"> 
（2）智能制造与食品加工</t>
    </r>
    <r>
      <rPr>
        <sz val="12"/>
        <rFont val="Arial"/>
        <charset val="134"/>
      </rPr>
      <t xml:space="preserve">	</t>
    </r>
    <r>
      <rPr>
        <sz val="12"/>
        <rFont val="仿宋"/>
        <charset val="134"/>
      </rPr>
      <t>88分 (3)论文写作与实验数据处理88分（4）食品加工与储运专题</t>
    </r>
    <r>
      <rPr>
        <sz val="12"/>
        <rFont val="Arial"/>
        <charset val="134"/>
      </rPr>
      <t xml:space="preserve">	</t>
    </r>
    <r>
      <rPr>
        <sz val="12"/>
        <rFont val="仿宋"/>
        <charset val="134"/>
      </rPr>
      <t>87分（5）现代仪器分析方法与原理  80分</t>
    </r>
    <r>
      <rPr>
        <sz val="12"/>
        <rFont val="Arial"/>
        <charset val="134"/>
      </rPr>
      <t xml:space="preserve">	</t>
    </r>
    <r>
      <rPr>
        <sz val="12"/>
        <rFont val="仿宋"/>
        <charset val="134"/>
      </rPr>
      <t xml:space="preserve">       （6）食品科学研究专题84分 （7）硕士生英语71分</t>
    </r>
    <r>
      <rPr>
        <sz val="12"/>
        <rFont val="Arial"/>
        <charset val="134"/>
      </rPr>
      <t xml:space="preserve">	</t>
    </r>
    <r>
      <rPr>
        <sz val="12"/>
        <rFont val="仿宋"/>
        <charset val="134"/>
      </rPr>
      <t xml:space="preserve">
（8）中国特色社会主义理论与实践研究</t>
    </r>
    <r>
      <rPr>
        <sz val="12"/>
        <rFont val="Arial"/>
        <charset val="134"/>
      </rPr>
      <t xml:space="preserve">	</t>
    </r>
    <r>
      <rPr>
        <sz val="12"/>
        <rFont val="仿宋"/>
        <charset val="134"/>
      </rPr>
      <t>90分   （9）马克思主义与社会科学方法论 90分</t>
    </r>
  </si>
  <si>
    <t>（1）第七届中国国际“互联网+”大学生创新创业大赛0.2分（需要补充材料链接）；
（2）情绪调节与压力管理讲座 0.2分；
（3）综述大赛参与分 0.2分；</t>
  </si>
  <si>
    <t xml:space="preserve">
（1）情绪调节与压力管理讲座 0.2分；
（2）综述大赛参与分 0.2分；</t>
  </si>
  <si>
    <t>（1）食品学院院运会走方阵  0.2分；
（2）食品学院院运动会参与  0.2分</t>
  </si>
  <si>
    <t>陈聪颖</t>
  </si>
  <si>
    <t>（1）2020-2021学年一星寝室0.2分；
（2）致家长一封信0.1分</t>
  </si>
  <si>
    <t>绩点平均分：87.43
绩点平均分*0.3：26.23
马克思主义与社会科学方法论 88,1;
 天然产物化学 89，2；
食品营养与功能研究性专题 93，2；
发酵工程 89，3；
高级食品化学 87，3；
食品与健康及保健食品开发趋势专题 91，2；
高级生物化学 71，3；
食品科学研究专题 82，3；
硕士生英语 99，3；
中国特色社会主义理论与实践研究 88，2</t>
  </si>
  <si>
    <t>运动会方正队参与0.2分</t>
  </si>
  <si>
    <t>罗晶瑞</t>
  </si>
  <si>
    <t>一星宿舍108：0.2  致家长的一封信:0.1  优秀党支部：0.2  第十七期“校长有约”：0.2（需补章）</t>
  </si>
  <si>
    <t xml:space="preserve">一星宿舍108：0.2  致家长的一封信:0.1  优秀党支部：0.2  </t>
  </si>
  <si>
    <t>论文写作与实验处理：86，2分          食品加工与储运专题：91，3分智能制造与食品加工：88，1分          实验动物学：88，2分；          实验动物学：88，2分；现代仪器分析方法与原理：80，3分      硕士生英语：82，3分；中国特色社会主义理论与实践研究：89，2分；食品微生物基因工程实验技术：84，3分  食品科学研究专题：87，3分；马克思主义与社会科学方法论：90，1分</t>
  </si>
  <si>
    <t xml:space="preserve">情绪调节与压力管理讲座：0.2
综述大赛: 0.2
第七届中国国际“互联网+”大学生创新创业大赛 0.2（需补章）
</t>
  </si>
  <si>
    <t xml:space="preserve">情绪调节与压力管理讲座：0.2
综述大赛: 0.2
</t>
  </si>
  <si>
    <t>食品学院院运会方阵  0.2分</t>
  </si>
  <si>
    <t>詹敏敏</t>
  </si>
  <si>
    <t>宋明月</t>
  </si>
  <si>
    <t>一星宿舍  0.2分（补充证明）  先进党支部 0.2分</t>
  </si>
  <si>
    <t xml:space="preserve">  先进党支部 0.2分</t>
  </si>
  <si>
    <t>天然产物化学 学分2 成绩87
食品添加剂   学分2 成绩88
食品营养与功能性食品研究专题 学分2 成绩92
高级食品化学 学分2 成绩85
食品质量安全检测新技术进展  学分2 成绩71
研究生学习适应与发展  学分2 成绩90
实验动物学   学分2 成绩89
硕士生英语   学分3 成绩84
中国特色社会主义理论与实践研究  学分2 成绩90
自然辩证法概论 学分1 成绩92
食品科学研究专题 学分3 成绩88</t>
  </si>
  <si>
    <t>食品学院第十届综述大赛参与 0.1分（算0.2分）
食品生物技术大会0.2分</t>
  </si>
  <si>
    <t>食品学院院运会参与</t>
  </si>
  <si>
    <t>生物与医药</t>
  </si>
  <si>
    <t>20食品硕士7班</t>
  </si>
  <si>
    <t>夏雪溦</t>
  </si>
  <si>
    <t xml:space="preserve">（1）五星宿舍 2-209  1分
（2）20级硕士7班被评为“红旗团支部  0.2分
（3）参与转发《致家长一封信》活动  0.1分
（4）参加非学术讲座“布衣院士时代报告剧”  0.2分
</t>
  </si>
  <si>
    <t xml:space="preserve">（1）天然产物化学	（2，95）
（2）食品营养与功能性食品研究专题（2，96）
（3）研究生学术与职业素养讲座（MOOC）（3，93）
（4）食品质量安全检测新技术进展（2，89）
（5）信息检索与文献写作（1，93）
（6）马克思主义与社会科学方法论（1，86）
（7）食品加工与贮运专题（3，92）
（8）高级食品化学（2，89）
（9）工程伦理（2，88）
（10）硕士生英语（3，90）
（11）中国特色社会主义理论与实践研究（2，85）
（12）试验设计与数据分析（2，90）
</t>
  </si>
  <si>
    <t xml:space="preserve">（1）发表SCI 二区论文1篇（Immunomodulatory sulfated polysaccharides from Caulerpa racemosa var. peltata induces metabolic shifts in NF-κB signaling pathway in RAW 264.7 macrophages，International Journal of Biological Macromolecules，2021.07）  24分；
（2）公开发明专利1件（专利名称：一种海藻多糖抗病诱导剂的制备方法及应用）  4分
（3）食品学院第十届综述大赛参与  0.2分
</t>
  </si>
  <si>
    <t>（1）参与2020年运动会方阵  0.2分</t>
  </si>
  <si>
    <t>食品加工与安全</t>
  </si>
  <si>
    <t>2020级硕士4班</t>
  </si>
  <si>
    <t>林雨锜</t>
  </si>
  <si>
    <t>（1）二星宿舍 0.4 分；（2）致家长的一封信0.1分；（3）先进团支部团员加分0.2分</t>
  </si>
  <si>
    <t>学习成绩：天然产物化学，96，学分2；食品营养与功能性食品研究专题，95，学分2分；食品质量安全检测新技术进展，89，学分2；如何写好科研论文(MOOC)，90，学分1；食品加工与贮运专题，92，学分3；食品质量安全控制与案例分析，90，学分3；现代农业创新与乡村振兴战略，97，学分2；硕士生英语，90，学分3；中国特色社会主义理论与实践研究，93，学分2；自然辩证法概论，94，学分1；绩点平均分：92.6，92.6*0.3=27.78</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</si>
  <si>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Immunology，2021.01）6分；
（3）专利公开（一种抗真菌2-甲氧基-1,4-萘醌基荧光碳点的制备方法及应用，2021.02）4分；
（4）食品学院综述大赛参与 0.2分；
（5）食品学院首届研究生学术论坛参赛0.2分；
（6）第十三届实验技能创新大赛之“小芒人”初赛参赛0.2分</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</si>
  <si>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Immunology，2021.01）4分；
（3）专利公开（一种抗真菌2-甲氧基-1,4-萘醌基荧光碳点的制备方法及应用，2021.02）4分；
（4）食品学院综述大赛参与 0.2分；
（5）食品学院首届研究生学术论坛参赛0.2分；
（6）第十三届实验技能创新大赛之“小芒人”初赛参赛0.2分</t>
  </si>
  <si>
    <t>（1）2020年食品学院第27届田径运动会参赛0.2分；（2）食品学院21年乒乓球赛参与0.2分；（3）食品学院第27届运动会方阵参与 0.2分</t>
  </si>
  <si>
    <t>55.58
区耿华</t>
  </si>
  <si>
    <t>学业成绩算错0.1分 SCI2区文章 共同作者计算有误</t>
  </si>
  <si>
    <t>2020级硕士3班</t>
  </si>
  <si>
    <t>黄思苑</t>
  </si>
  <si>
    <t>一星宿舍0.2 给家长的一封信0.1</t>
  </si>
  <si>
    <t>绩点平均分89.59*0.3=26.89</t>
  </si>
  <si>
    <t>食品工业科技论文一篇7分，两项公开发明专利8分,综述大赛0.2</t>
  </si>
  <si>
    <t>食品工业科技论文一篇7分，两项公开发明专利8分,综述大赛</t>
  </si>
  <si>
    <t>田径运动会方阵</t>
  </si>
  <si>
    <t>张慧莹</t>
  </si>
  <si>
    <t>（1）四星宿舍 2-125  0.8分 
（2）院研究生会就业部干事 1分
（3）2020级硕士7班红旗团支部 0.2 分
（4）致家长的一封信 0.1 分（5）红旗研究生会干事 0.2分</t>
  </si>
  <si>
    <t>食品加工新技术研究与新产品研发专题，2，94；发酵工程，3，89；食品科学与工程文献综述与专题讨论，2，90；研究生学术与职业素养讲座，3，88；食品加工与贮运专题，3，91；实验设计与数据分析，2，88；高级食品化学，2，82；工程伦理，2，90；硕士生英语，3，90；中国特色社会主义理论与实践研究，2，93；马克思主义与社会科学方法论，1，91；</t>
  </si>
  <si>
    <t>（1）参加“丁颖杯”发明创意大赛 0.2分
（2）参加食品学院第十届综述大赛 0.2分
（3）参加第十三届实验技能创新大赛 0.2分
(4)《乳酸芽孢杆菌发酵液护色的山药多糖对DSS诱导的小鼠结肠炎的改善作用及机制》食品科学EI网络首发，9分</t>
  </si>
  <si>
    <t>（1）参加“丁颖杯”发明创意大赛 0.2分（2）参加食品学院第十届综述大赛 0.2分（3）参加第十三届实验技能创新大赛 0.2分(4)《乳酸芽孢杆菌发酵液护色的山药多糖对DSS诱导的小鼠结肠炎的改善作用及机制》食品科学EI网络首发，7分（收录情况为北大核心加7分）</t>
  </si>
  <si>
    <t>（1）食品学院院运会参与跳高项目  0.2分；
(2)食品学院新生篮球选拔赛 0.2 分；(3)食品学院田径运动会方阵0.2分</t>
  </si>
  <si>
    <t>初审分数加错</t>
  </si>
  <si>
    <t>唐小华</t>
  </si>
  <si>
    <t>胡文锋</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</si>
  <si>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
（7）华南农业大学食品学院“致家长一封信”活动，0.1分；
</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</si>
  <si>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（6）第90期入党积极分子督导员，1分；（不重复加分）
（7）华南农业大学食品学院“致家长一封信”活动，0.1分；
</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</si>
  <si>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（7）华南农业大学食品学院“致家长一封信”活动，0.1分；
</t>
  </si>
  <si>
    <t xml:space="preserve">（1） 发酵工程85分（学分3分）；
（2） 食品微生物学进展专题88分（学分2分）；
（3） 信息检索与文献写作93分（学分1分）；
（4） 如何写好科研论文（MOOC）92分（学分2分）；
（5） 食品加工与贮运专题88分（学分3分）；
（6） 食品质量安全控制与案例分析90分（学分3分）；
（7） 现代农业创新与乡村振兴战略87分（学分2分）；
（8） 硕士生英语94分（学分3分）；
（9） 中国特色社会主义理论与实践研究90分（学分2分）；
（10） 自然辩证法概论89分（学分1分） 
总学分：22分
绩点平均分：89.41分
学习成绩得分：89.41*0.3=26.82
</t>
  </si>
  <si>
    <t xml:space="preserve">（1）2021.08.15在食用菌学报北大中文核心期刊发表《食药用菌菌丝体应用研究进展》  5分
（2）食品学院第十届综述大赛参与   0.2分
（3）2021年“创客杯”大学生创新创业大赛，银奖     0.4分
（4）第七届中国国际“互联网+”大学生创新创业大赛参与  0.2分
（5）学术性讲座，0.2分
2020.11.22在广州白云国际会议中心参加第二届全国食品生物技术大会会议
</t>
  </si>
  <si>
    <t xml:space="preserve">（1）2021.08.15在食用菌学报北大中文核心期刊发表《食药用菌菌丝体应用研究进展》  5分
（2）食品学院第十届综述大赛参与   0.2分
（3）2021年“创客杯”大学生创新创业大赛，银奖     0.5分
（4）第七届中国国际“互联网+”大学生创新创业大赛参与  0.1分
（5）学术性讲座，0.2分
2020.11.22在广州白云国际会议中心参加第二届全国食品生物技术大会会议
</t>
  </si>
  <si>
    <t xml:space="preserve">（1）2020.10.31华山运动场参加食品学院第27届田径运动会方阵参与人员0.2分
（2）2020.10.31华山运动场参加食品学院第27届田径运动会参加400m    0.2分
（3）2021.04.18燕山运动场参加华南农业大学研究生趣味运动会，第二名  0.4分
</t>
  </si>
  <si>
    <t>36.52张敏</t>
  </si>
  <si>
    <t>缺少9.30号之前的检索证明</t>
  </si>
  <si>
    <t>20硕士3班</t>
  </si>
  <si>
    <t>邓楚瑶</t>
  </si>
  <si>
    <t>（1）一星宿舍  0.2分 ；
（2）致家长的一封信  0.1分；</t>
  </si>
  <si>
    <t>绩点平均分: 91.94736842*0.3=27.5842</t>
  </si>
  <si>
    <t>（1）EI 收录（基于MnO_2纳米片类氧化酶特性的有机磷农药荧光分析方法建立，食品科学》，2021年1月）  9分  ；
（2）北大核心期刊（基于功能性油脂的川陈皮素纳米乳液制备及消化特性研究，《食品与发酵工业》，2021年6月）  7分  ；
（3）食品学院第十届综述大赛参与  0.2分；
（4）获院级“丁颖杯”暨挑战杯校内选拔赛二等奖  0.5分；
（5）中国食品科学技术学会2021年度李锦记杯学生创新大赛参与0.2分；
（6）第二届“百颐年杯”大学生营养代餐粉研发创新大赛参与  0.2分；
（7）第二届全国食品生物技术大会参与  0.2分；</t>
  </si>
  <si>
    <t>（1）EI 收录（基于MnO_2纳米片类氧化酶特性的有机磷农药荧光分析方法建立，食品科学》，2021年1月） 0分  ；（该论文为二作，不予加分）
（2）北大核心期刊（基于功能性油脂的川陈皮素纳米乳液制备及消化特性研究，《食品与发酵工业》，2021年6月）  5分  ；《食品与发酵工业》核心排名不属于北大中文核心期刊要目总览学科分类 25％以内刊物，加5分
（3）食品学院第十届综述大赛参与  0.2分；
（4）获院级“丁颖杯”暨挑战杯校内选拔赛二等奖  0.4分；院级学术竞赛二等奖主要成员加0.4分
（5）中国食品科学技术学会2021年度李锦记杯学生创新大赛参与0.2分；
（6）第二届“百颐年杯”大学生营养代餐粉研发创新大赛参与  0.2分；
（7）第二届全国食品生物技术大会参与  0.2分；</t>
  </si>
  <si>
    <t>（1）食品学院院运会参与  0.2分； 
（2）食品学院院运会方阵参与  0.2分；
（3）食品学院水运会混合自由泳4×50接力第二名  0.9分</t>
  </si>
  <si>
    <t>论文为二作，不予加分。《食品与发酵工业》核心排名不属于北大中文核心期刊要目总览学科分类 25％以内刊物，加5分。院级学术竞赛二等奖主要成员加0.4分</t>
  </si>
  <si>
    <t>肖雯渲</t>
  </si>
  <si>
    <t>（1）二星宿舍小五山-114 0.4分
（2）五四红旗团支部7班 0.2分（3）致家长的一封信0.1分（4）《航天发展》非学术讲座 0.2分（5）第五期食品大讲堂0.2分（6）第十期广东中衡山论坛-“教师发展与学科建设”0.2分</t>
  </si>
  <si>
    <t>（1）食品工业新技术设备95（学分2）
（2）食品加工过程模拟-优化-控制90（学分3）（3）现代仪器分析方法与原理94（学分3）（4）如何写好科研论文(MOOC)92（学分2）（5）食品加工与贮运专题93（学分3）（6）试验设计与数据分析97（学分2）（7）工程伦理92（学分2）（8）硕士生英语90（学分3）（9）中国特色社会主义理论与实践研究95（学分2）（10）自然辩证法概论94（学分1）（11）生物工程综合实验97（学分3）绩点平均分93.38分、绩点平均分*0.3=28.02</t>
  </si>
  <si>
    <t>（1）综述大赛参与 0.2分
（2）2020“丁颖杯”暨“挑战杯”广东课外学术科技作品 0.2分（3）发明专利 3分</t>
  </si>
  <si>
    <t>（1）综述大赛参与 0.2分
（2）2020“丁颖杯”暨“挑战杯”广东课外学术科技作品 0.2分（3）发明专利 4分（公开发明专利加4分）</t>
  </si>
  <si>
    <t>（1）趣味运动会 0.2分
（2）运动会方阵 0.2分（3）食品学院田径运动会 0.2分（4）“心临其境”参与分 0.2分（5）食品学院乒乓球比赛 0.2分</t>
  </si>
  <si>
    <t>（1）趣味运动会 0.2分（2）运动会方阵 0.2分（3）食品学院田径运动会 0.2分（4）“心临其境”参与分 0.1分（心临其境+0.1分）（5）食品学院乒乓球比赛 0.2分</t>
  </si>
  <si>
    <t>硕士3班</t>
  </si>
  <si>
    <t>黄达荣</t>
  </si>
  <si>
    <t>1、四星宿舍 小五山3-116   2、致家长一封信</t>
  </si>
  <si>
    <t>动物微生态与肠道免疫（2学分）94分
食品加工新技术研究与新产品研发专题（2学分）94分
信息检索与文献写作（1学分）93分
研究生学术与职业素养讲座（MOOC）（3学分）87分
现代农业创新与乡村振兴战略（2学分）98分
食品加工与贮运专题（3学分）88分
食品质量安全控制与案例分析（3学分）92分
硕士生英语（3学分）90分
中国特色社会主义理论与实践研究（2学分）90分
自然辩证法概论（1学分）91分</t>
  </si>
  <si>
    <t>（1）北大中文核心（植物单宁分离提纯及其功能活性研究进展，食品与机械，2021年8月）  5分；
（2）食品学院第十届综述大赛参与  0.2分
（3）食品生物技术大会会议，2020年11月22日，广州白云国际会议中心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</si>
  <si>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t>
  </si>
  <si>
    <t>20级硕士5班</t>
  </si>
  <si>
    <t>陈宏著</t>
  </si>
  <si>
    <t>（1）四星宿舍 小五山3-116  0.8分；（2）致家长一封信  0.1分；
（3）先进团支部团员  0.2分</t>
  </si>
  <si>
    <t>动物微生态与肠道免疫（2学分）94分
研究生学术与职业素养讲座（MOOC）（3学分）88分
生物工程下游技术（2学分）87分
食品与健康及保健食品开发趋势专题（2学分）91分
自然辩证法概论（1学分）90分
生物工程研究进展（3学分）87分
生物工程综合实验（3学分）96分
工程伦理（2学分）92分
硕士生英语（3学分）92分
中国特色社会主义理论与实践研究（2学分）89分
试验设计与数据分析（2学分）88分
绩点平均分90.44分，绩点平均分90.44*0.3=27.132分</t>
  </si>
  <si>
    <t>（1）北大中文核心（牛油果油营养成分和功效作用研究进展，中国油脂，2021年8月）  5分；
（2）食品学院第十届综述大赛参与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</si>
  <si>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
（5）食品学院2021专业男子篮球选拔赛参与 2021年3月14日，小五山篮球场0.2分</t>
  </si>
  <si>
    <t>郑妙玲</t>
  </si>
  <si>
    <t xml:space="preserve">(1)院级优秀团干1分优秀(2）学生干部1分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</si>
  <si>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 xml:space="preserve">(1)院级优秀团干0.5分，优秀学生干部1分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</si>
  <si>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（1）天然产物化学 87分，2学分；（2）信息检索与文献写作 93分，1学分； （3）研究生学习适应与发展 90分，2学分；(4)实验动物学 88分，2学分；（5）食品加工与储运专题 88分，3学分；（6）食品质量安全控制与案例分析 91分，3学分；（7）现代农业创新与乡村振兴战略 86分，2分；（8）硕士生英语 90分，3学分（9）中国特色社会主义理论与实践研究87分，2学分；（10）自然辩证法概论 94分，1学分；
绩点平均分:89.05分
绩点平均分*0.3=26.72</t>
  </si>
  <si>
    <t>（1）食品学院综述大赛参与 0.2分。
（2）“学四史、守初心、担使命”征文活动 0.2分
总分=0.4分</t>
  </si>
  <si>
    <t>(1）新生篮球选拔赛0.2分；
(2）院运会800米比赛 0.2分；(3）院运会方正队员0.2分；
(4）校级定向越野决赛0.3分；(5）社会实践春运服务0.5分
(6）全国大学生网络安全竞赛0.1分；
总分=1.5分</t>
  </si>
  <si>
    <t>3班</t>
  </si>
  <si>
    <t>孔晓慧</t>
  </si>
  <si>
    <t>林捷</t>
  </si>
  <si>
    <t>3.8分</t>
  </si>
  <si>
    <t>院级道德之星 1分 五星宿舍  1分校艺术团话剧社队员 1分职场沙龙主题之破疫新生力量 0.2分造血干细胞知识讲座 0.2分第八期食品大讲堂 0.2分第五期食品大讲堂 0.2分</t>
  </si>
  <si>
    <t>3.9分</t>
  </si>
  <si>
    <t>院级道德之星 1分 五星宿舍  1分校艺术团话剧社队员 1分职场沙龙主题之破疫新生力量 0.2分造血干细胞知识讲座 0.2分第八期食品大讲堂 0.2分第五期食品大讲堂 0.2分致家长的一封信 0.1分</t>
  </si>
  <si>
    <t>院级道德之星 1分 
五星宿舍  1分
校艺术团话剧社队员 1分
高质量专利培育讲座 0.2分
职场沙龙主题之破疫新生力量 0.2分
造血干细胞知识讲座 0.2分
第八期食品大讲堂 0.2分
第五期食品大讲堂 0.2分
致家长的一封信 0.1分</t>
  </si>
  <si>
    <t>26.6分</t>
  </si>
  <si>
    <t>发酵工程 84分（学分：3）高级食品化学87分（学分：2）智能制造与食品加工87分（学分：1）信息检索与文献写作93分（学分：1）如何写好科研论文（MOOC）87分（学分：2）食品加工与贮运专题91分（学分：3）食品质量安全控制与事例分析88分（学分：3）现代农业创新与乡村振兴战略89分（学分：2）硕士英语90分（学分：3）中国特色社会主义理论与实践研究90分（学分：2）自然辨证论94分（学分：1）</t>
  </si>
  <si>
    <t>2.2分</t>
  </si>
  <si>
    <t>综述大赛0.2分 食品生物技术大会0.2分广东省分析测试协会 0.2分高质量专利培育讲座 0.2分十三届实验技能创新大赛 0.2分2020食药科普创造营——安安校园行 0.2分李锦记 0.2分天食杯 0.2分安全知识竞赛 0.2分代餐粉比赛 0.2分互联网＋创新创业比赛 0.2分</t>
  </si>
  <si>
    <t>综述大赛0.2分 食品生物技术大会0.2分广东省分析测试协会 0.2分高质量专利培育讲座 0.2分十三届实验技能创新大赛 0.2分2020食药科普创造营——安安校园行 0.1分李锦记 0.2分天食杯 0.2分安全知识竞赛 0.2分代餐粉比赛 0.2分互联网＋创新创业比赛 0.2分</t>
  </si>
  <si>
    <t>综述大赛0.2分 食品生物技术大会0.2分十三届实验技能创新大赛 0.2分2020食药科普创造营——安安校园行 0.1分李锦记 0.2分天食杯 0.2分安全知识竞赛 0.2分代餐粉比赛 0.2分互联网＋创新创业比赛 0.1分</t>
  </si>
  <si>
    <t>食品学院院运会参与800米  0.2分乒乓球比赛 0.2分居家定向越野 0.2分名企行 0.2分心理知识竞赛 0.1分学习总书记讲话精神的演讲比赛 0.2分关于卢永根先生的演讲比赛 0.2分运动会方阵  0.2分校级征文比赛 0.1分</t>
  </si>
  <si>
    <t>食品学院院运会参与800米  0.2分乒乓球比赛 0.2分迷你马拉松比赛 0.2分居家定向越野 0.2分名企行 0.2分心理知识竞赛 0.1分学习总书记讲话精神的演讲比赛 0.2分运动会方阵  0.2分元旦晚会0.2分</t>
  </si>
  <si>
    <t>食品学院院运会参与800米  0.2分乒乓球比赛 0.2分食品安全科普行（社会实践） 0.5，居家定向越野 0.2分，名企行 0.2分，心理知识竞赛 0.1分，学习总书记讲话精神的演讲比赛 0.1分，运动会方阵  0.2分，元旦晚会0.2分 ，学典型榜样主题演讲比赛，+0.,1</t>
  </si>
  <si>
    <t>35.3分</t>
  </si>
  <si>
    <t>5班</t>
  </si>
  <si>
    <t>邓晶</t>
  </si>
  <si>
    <t>1.二星宿舍 +0.4分
2.第二期学期青年大学习“先进团支部” +0.2分
3.“致家长一封信”活动参与 +0.1分</t>
  </si>
  <si>
    <t>1.发酵工程：89分（学分：3）
2.食品微生物学进展专题：85分（学分：2）
3.工业微生物育种：94分（学分：2）
4.如何写好科研论文（MOOC）：89分（学分：2）
5.食品加工与贮运专题：88分（学分：3）
6.生物工程综合实验：97分（学分：3）
7.试验设计与数据分析：86分（学分：2分）
8.工程伦理：87分（学分：2）
9.硕士生英语：98分（学分：3）
10.中国特色社会主义理论与实践研究：90分（学分：2）
11.自然辩证法概论：93分（学分：1）</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</si>
  <si>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6.参与第七届中国国际“互联网+”大学生创新创业大赛报名（负责人）+0.5分
7.生物科技大会参与 +0.2分
8.“学四史、守初心、担使命”征文活动 +0.2分</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</si>
  <si>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7.生物科技大会参与 +0.2分
8.“学四史、守初心、担使命”征文活动 +0.2分</t>
  </si>
  <si>
    <t>1.食品学院第十届综述大赛参与 +0.2分
2.第二届“百颐年杯”大学生营养代餐粉研发创新大赛省级二等奖+0.5分（校级奖）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6.参与第七届中国国际“互联网+”大学生创新创业大赛报名+0.1分
7.生物科技大会参与 +0.2分
8.“学四史、守初心、担使命”征文活动 +0.2分</t>
  </si>
  <si>
    <t>1.食品学院院运会参与 +0.2分
2.乒乓球赛参与 +0.2分
3.“社协电动车安全知识竞赛”初赛参与 +0.1分
4.食品学院演讲比赛获院级一等奖 +1分
5.2020年运动会20级硕士5班方阵队参与 +0.2分
6.“学总书记讲话精神，做新时代有为青年”主题比赛获校级二等奖+0.75分</t>
  </si>
  <si>
    <t>吴锦源</t>
  </si>
  <si>
    <t>（1）食品学院团委优秀干事 1分；
（2）非学术性讲座 0.8分；（第5、7期食品大讲堂；布衣院士时代剧；中衡山论坛）
（3）先进团支部 0.2分；
（4）红旗研究生会 0.2分；
（5）二星宿舍 小五山3栋121  0.4分 ；
（6）食品学院团委实践部干事 1分；
（7）致家长的一封信 0.1分；
（8）先进党支部 0.2分</t>
  </si>
  <si>
    <t>仪器分析：92（3）
食品添加剂研究专题：92（2）
高级食品化学：87（2）
食品质量安全检测新技术进展：80（2）
如何写好科研论文：93（2）
食品加工与贮运专题：91（3）
食品质量安全控制与案例分析：92（3）
中国特色社会主义理论与实践研究：90（2)
马克思主义与社会科学方法论:92（1）
现代农业创新与乡村振兴战略：98（2）
硕士生英语：90（3）
绩点平均分：（92*3+92*2+87*2+80*2+93*2+91*3+92*3+90*2+92*1+98*2+90*3）/（3+2+2+2+2+3+3+2+1+2+3）＝90.68
学习成绩得分：绩点平均分*0.3＝90.68*0.3＝27.204分</t>
  </si>
  <si>
    <t>（1）食品学院第十届综述大赛参与 0.2分；
（2）“丁颖杯”发明创意大赛 参赛 0.2分；
（3）学术讲座：0.2分；（食品生物技术大会会议）
（4）第十三届实验技能创新大赛 0.2分；</t>
  </si>
  <si>
    <t>（1）食品学院男篮院队选拔0.2分； 
（2）食品学院院篮球赛选拔 0.2分；
（3）中国大学生3*3篮球联赛 0.3分；
（4）食品学院院运会立定跳远 0.2分；
（5）食品学院院运会方阵 0.2分；
（6）趣味运动会 0.2分；
（7）食品学院乒乓球赛 0.2分；
（8）水运会50m蛙泳 0.2分；
（9）第五届全国大学生环保知识竞赛优秀奖 0.15分；
（10）2021年全国大学生组织管理能力大赛获得校级赛三等奖 0.3分；
（11）2021年全国大学生语言文字能力 优秀奖 0.15；
（9、10、11项达到加分上限，计0.5分）</t>
  </si>
  <si>
    <t>34.1
区耿华</t>
  </si>
  <si>
    <t>无</t>
  </si>
  <si>
    <t>许俊聪</t>
  </si>
  <si>
    <t>司徒文贝</t>
  </si>
  <si>
    <t>（1）五星宿舍：小五山3-124  1分（2）20级硕士7班组织委员  1分（3）20级硕士7班在2020-2021学年食品学院“五四”评优活动中，被评为“红旗团支部”  0.2分（4）食品大讲堂第九期观众（非学术讲座） 0.2分（5）布衣院士时代报告剧观众（非学术讲座） 0.2分（6）“致家长的一封信”活动参与  0.1分</t>
  </si>
  <si>
    <t>（1）食品加工过程模拟-优化-控制90（学分3）（2）信息检索与文献写作93（学分1）（3）食品包装进展专题90（学分2）（4）食品工业新技术设备93（学分2）（5）生物激光共聚焦显微应用技术84（学分2）（6）高级食品化学87（学分2）（7）食品加工与贮运专题92（学分3）（8）试验设计与数据分析94（学分2）（9）工程伦理92（学分2）（10）硕士生英语94（学分3）（11）中国特色社会主义理论与实践研究90（学分2）（12）自然辩证法概论94（学分1）绩点平均分91分、绩点平均分*0.3=27.3</t>
  </si>
  <si>
    <t>（1）2020-2021年度食品学院第十届综述大赛参与 0.2分</t>
  </si>
  <si>
    <t>（1）2020年华南农业大学院际排球赛男子组第二名1.5分（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</si>
  <si>
    <t>（1）2020年华南农业大学院际排球赛男子组第二名1.6分（校级二等+1.6分）（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</si>
  <si>
    <t>讲座-0.2</t>
  </si>
  <si>
    <t>张惠琳</t>
  </si>
  <si>
    <t>郑华</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</si>
  <si>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广东省分析测试协会 0.2分；
④先进团支部         0.2分
红旗研究生会        0.2分
其他：致家长一封信   0.1分；
（2）研究生寝室评比获奖宿舍
①五星宿舍           1分
（3）社会工作
  ①研究生会干事        1分
  ②校级艺术团成员      1分
</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</si>
  <si>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广东省分析测试协会 0.2分；（非学术讲座加分不能超过1分，故此项不加分）
④先进团支部         0.2分
红旗研究生会        0.2分
其他：致家长一封信   0.1分；
（2）研究生寝室评比获奖宿舍
①五星宿舍           1分
（3）社会工作
  ①研究生会干事        1分
  ②校级艺术团成员      1分（学生干部任职不能累加，故此项不加分）
</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</si>
  <si>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④先进团支部         0.2分
红旗研究生会        0.2分
其他：致家长一封信   0.1分；
（2）研究生寝室评比获奖宿舍
①五星宿舍           1分
（3）社会工作
  ①研究生会干事        1分
  ②校级艺术团成员      1分（学生干部任职不能累加，故此项不加分）
</t>
  </si>
  <si>
    <t xml:space="preserve">（1）发酵工程 85分（学分：3）；
（2）高级食品化学87分（学分：2）；
（3）智能制造与食品加工88分（学分：1）；
（4）信息检索与文献写作93分（学分：1）；
（5）如何写好科研论文（MOOC）87分（学分：2）；
（6）食品加工与贮运专题88分（学分：3）；
（7）食品质量安全控制与事例分析92分（学分：3）；
（8）现代农业创新与乡村振兴战略98分（学分：2）；
（9）硕士英语91分（学分：3）；
（10）中国特色社会主义理论与实践研究90分（学分：2）；
（11）自然辨证论94分（学分：1）；
绩点平均分=89.87
学习成绩得分=绩点平均分*0.3=26.96分
</t>
  </si>
  <si>
    <t xml:space="preserve">（2）学术竞赛
食品学院第十届综述大赛参与   0.2分；
2020食药科普创造营——安安校园行 0.2分；
天食杯创意大赛   0.2分；
第二届“百颐年杯”营养代餐粉研发创新大赛 参与奖 0.2分；
十三届实验技能创新大赛  0.2分；
（3）讲座
食品生物技术大会       0.2分；
</t>
  </si>
  <si>
    <t xml:space="preserve">（2）学术竞赛
食品学院第十届综述大赛参与   0.2分；
2020食药科普创造营——安安校园行 0.2分；
天食杯创意大赛   0.2分；
第二届“百颐年杯”营养代餐粉研发创新大赛 参与奖 0.2分；（证明材料不足，故两项不加分）
十三届实验技能创新大赛  0.2分；
（3）讲座
食品生物技术大会       0.2分；
</t>
  </si>
  <si>
    <t xml:space="preserve">（1）体育素质
运动会方阵队员  0.2分；
食品学院院运会参与（仰卧起坐、立定跳远） 0.2分；
（2）	社会实践
食品安全科普行 0.5分；
名企行         0.2分；
（3）非学术竞赛
心理知识竞赛参与分  0.1分
</t>
  </si>
  <si>
    <t xml:space="preserve">（1）体育素质
运动会方阵队员  0.2分；
食品学院院运会参与（仰卧起坐、立定跳远） 0.2分；
（2）	社会实践
食品安全科普行 0.5分；（志愿证明不计入加分）
名企行         0.2分；
（3）非学术竞赛
心理知识竞赛参与分  0.1分
</t>
  </si>
  <si>
    <t>“天食杯创意大赛”已经补了。“百颐年杯的时间证明还是没有；补充食品安全科普行的社会实践证明。</t>
  </si>
  <si>
    <t>张同宇</t>
  </si>
  <si>
    <t>魏韬</t>
  </si>
  <si>
    <t xml:space="preserve">（1）2020-2021学年优秀研究生干部 1分
（2）20级食品硕士7班团支书 2分
（3）2020-2021学年食品学院五四红旗团支部 0.2分
（4）一星宿舍 0.2分
（5）华南农业大学食品学院“致家长的一封信” 0.1分
（6）食品学院第八期食品大讲堂 0.2分
（7）国际形势与中国航天发展 0.2分
（8）园艺学院“园艺前沿”学术报告会 0.2分
（9）《有效利用专利信息，持续提升专利质量》 0.2分
（10）材料与能源学院宿舍形象活动 0.2分
</t>
  </si>
  <si>
    <t>90.32 *0.3=27.10</t>
  </si>
  <si>
    <t xml:space="preserve">（1）2020-2021年度食品学院第十届综述大赛参与 0.2分
（2）2020年“丁颖杯”发明创意大赛 0.2分
</t>
  </si>
  <si>
    <t xml:space="preserve">（1）2020年食品学院第27届田径运动会  0.2分
（2）2020年食品学院第27届田径运动会方阵参与人员 0.2分
（3）2020年食品学院女子篮球选拔赛（研究生） 0.2分
（4）华南农业大学研究生趣味运动会 0.8分
（5）人文与法学院第三届法治安全知识竞赛 0.2分
（6）华南农业大学第七届紫荆诗词大会二等奖 0.4分
（7）华南农业大学《我新向党，筑梦青春》心理健康宣传视频大赛 0.2分
（8）大学生心理素质拓展竞赛 0.2分
</t>
  </si>
  <si>
    <t xml:space="preserve">（1）2020年食品学院第27届田径运动会  0.2分
（2）2020年食品学院第27届田径运动会方阵参与人员 0.2分
（3）2020年食品学院女子篮球选拔赛（研究生） 0.2分
（4）华南农业大学研究生趣味运动会 0.8分
（5）人文与法学院第三届法治安全知识竞赛 0.1分
（6）华南农业大学第七届紫荆诗词大会二等奖 0.4分
（7）华南农业大学《我新向党，筑梦青春》心理健康宣传视频大赛 0.1分
（8）大学生心理素质拓展竞赛 0.1分
</t>
  </si>
  <si>
    <t xml:space="preserve">（1）2020年食品学院第27届田径运动会  0.2分（2）2020年食品学院第27届田径运动会方阵参与人员 0.2分（3）2020年食品学院女子篮球选拔赛（研究生） 0.2分（4）华南农业大学研究生趣味运动会 0.5分（趣味运动会第一名+0.5分）（5）人文与法学院第三届法治安全知识竞赛 0.1分
（6）华南农业大学第七届紫荆诗词大会二等奖 0.4分
（7）华南农业大学《我新向党，筑梦青春》心理健康宣传视频大赛 0.1分
（8）大学生心理素质拓展竞赛 0.1分
</t>
  </si>
  <si>
    <t>讲座缺席-0.2</t>
  </si>
  <si>
    <t>食品加工于安全</t>
  </si>
  <si>
    <t>左丽娜</t>
  </si>
  <si>
    <t xml:space="preserve">（1）三星宿舍0.6分；（2）非学术讲座 0.2分；	
（3）优秀团支部 0.2分；	
（4）致家长一封信 0.1分；	
（5）心理素质拓展参与 0.2分；	
（6）趣味运动会团体第二名 0.4分。	</t>
  </si>
  <si>
    <t xml:space="preserve">（1）三星宿舍0.6分；（2）非学术讲座 0.2分；	
（3）优秀团支部 0.2分；	
（4）致家长一封信 0.1分；	
（5）趣味运动会团体第二名 0.4分。	</t>
  </si>
  <si>
    <t xml:space="preserve">（1）三星宿舍0.6分；（2）非学术讲座 0.2分；	
（3）优秀团支部 0.2分；	
（4）致家长一封信 0.1分；	
（5）趣味运动会团体第二名 0.4分。	（6）心理素质拓展参与 0.1分； </t>
  </si>
  <si>
    <t xml:space="preserve">3学分：
（1）硕士生英语-98
（2）食品加工与储运专题-93
（3）食品质量安全控制与案例分析-91
（4）发酵工程-84
2学分：
（5）高级食品化学-97
（6）现代农业创新与乡村振兴战略-97
（7）中国特色社会主义理论与实践研究-92
（8）食品质量安全检测新技术-85
1学分：
（9）自然辩证法-93
（10）智能制造与食品加工-92
</t>
  </si>
  <si>
    <t xml:space="preserve">（1）食品学院综述大赛参与 0.2分；
（2）参加学术讲座 0.2分；
（3）“丁颖杯” 0.2分。
</t>
  </si>
  <si>
    <t xml:space="preserve">（1）食品学院院运会铅球第五 0.6分；
（2）参加2020食品学院硕士篮球选拔赛 0.2分；
（3）华南农业大学研究生篮球赛第一名 1.8分；
（4）参加食品学院专业篮球赛选拔赛 0.2分；
（5）食品学院专业篮球赛第二名 0.75分 ；
（6）参加“全国食品安全知识”宣传活动 0.15分；
（7）参加“光盘行动“宣传活动 0.15分；
（8）“生命时报”发表文章 2分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</si>
  <si>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</si>
  <si>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（8）华南农业大学研究生篮球赛第一名 1.8分
</t>
  </si>
  <si>
    <t>食品硕士5班</t>
  </si>
  <si>
    <t>郑松柏</t>
  </si>
  <si>
    <t>（1）	二星宿舍 3-103  0.4分 
（2）	《致家长的一封信》0.1分
（3）	先进团支部团员 0.2分</t>
  </si>
  <si>
    <t>高级食品化学	学分2	成绩87	
食品与健康及保健食品开发趋势专题  学分2 成绩92	 
现代知识产权与保护  学分1	成绩87		 
食品加工与贮运专题	学分3	成绩91		 
食品质量安全控制与案例分析	学分3	成绩90		 
现代农业创新与乡村振兴战略	学分2 成绩98		 
硕士生英语	 学分3	 成绩98		 
中国特色社会主义理论与实践研究	学分2	成绩93		 
马克思主义与社会科学方法论	学分1	成绩94	
绩点平均分92.53 学习成绩得分 27.76</t>
  </si>
  <si>
    <t>（1）公开发明专利（一种米糠蛋白油凝胶及其制备方法和应用，CN113261594A，2021.08.17）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（6）参与第二届“百颐年杯”大学生营养代餐粉研发创新大赛 0.2 分</t>
  </si>
  <si>
    <t>（2）2020-2021年度研究生文献综述大赛参与 0.2分（3）情绪调节与压力管理讲座 0.2分（4）参与“学四史、守初心、担使命”征文活动 0.2分
（5）参与第十三届实验技能创新大赛之“小芒人” 0.2分 
（6）参与第二届“百颐年杯”大学生营养代餐粉研发创新大赛 0.2 分</t>
  </si>
  <si>
    <t xml:space="preserve">（1）公开发明专利（一种米糠蛋白油凝胶及其制备方法和应用，CN113261594A，2021.08.17）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t>
  </si>
  <si>
    <t>（1）食品学院院运会参与  0.2分；
（2）参加食品学院院运会方阵 0.2分</t>
  </si>
  <si>
    <t>（1）专利无二维码界面</t>
  </si>
  <si>
    <t>张清宇</t>
  </si>
  <si>
    <t>范小平</t>
  </si>
  <si>
    <t xml:space="preserve">（1）研会优秀干事 1分；
（2）五星宿舍 1分；
（3）研会研心部干事 1分；
（4）致家长一封信 0.1分；
（5）2020-2021学年红旗团支部 0.2分；
（6）非学术讲座 第十期广东中衡山论坛“教师发展与学科建设”高端论坛 0.2分；
（7）非学术讲座 情绪调节与压力管理讲座 0.2分；
（8）2020-2021年度华南农业大学红旗学生会（标兵） 院研会研心部干事 0.2分。
（9）非学术讲座 2021年4月23日参加《有效利用专利信息，持续提升专业质量》讲座  0.2分 </t>
  </si>
  <si>
    <t>1.食品与健康及保健食品开发趋势专题 90(学分2）
2.智能制造与食品加工 91（学分1）
3.晶体结构解析 95（学分2）
4.食品加工新技术研究与新产品研发专题 84 （学分2）
5.研究生学术与职业素养讲座（MOOC） 89 （学分3）
6.高级食品化学 87 （学分2）
7.食品加工与贮运专题 88（学分3）
8.试验设计与数据分析 91（学分2）
9.工程伦理 88（学分2）
10.硕士生英语 96（学分3）
11.中国特色社会主义理论与实践研究 88（学分2）
12.自然辩证法概论 93（学分1）
      89.96*0.3=26.99</t>
  </si>
  <si>
    <t>（1）食品学院综述大赛第十届比赛参与 0.2分；（2）2020年“丁颖杯”发明创意大赛参赛 0.2分；（3）学术讲座 食品生物技术大会会议 0.2分。</t>
  </si>
  <si>
    <t>（1）院研究生院队篮球选拔赛活动参加 2020.10.7  燕山篮球场 0.2分；
（2）院乒乓球赛参赛 2021.4.18 华山乒乓球场 0.2分；
（3）心临其境”大学生心理素质拓展比赛海选参与 2021年5月9日 东区运动场 0.2分；
（4）院专业篮球赛参赛 2021.3.27-3.28 启林南篮球场 0.2分；（5）院专业篮球赛选拔赛 2021年 小五山篮球场 0.2分；
（6）中国大学生3X3篮球联赛广东赛区（华南农业大学分赛区）校内选拔赛东区篮球场 2020.12.19-2020.12.20 0.3分；（7）校级“坚定信心应对挑战”决赛团体二等奖负责人 2021年5月22日 燕山运动场 0.75分</t>
  </si>
  <si>
    <t>（1）院研究生院队篮球选拔赛活动参加 2020.10.7  燕山篮球场 0.2分；（2）院乒乓球赛参赛 2021.4.18 华山乒乓球场 0.2分；（3）（获奖项目不重复加参与分）（4）院专业篮球赛参赛 2021.3.27-3.28 启林南篮球场 0.2分；（5）院专业篮球赛选拔赛 2021年 小五山篮球场 0.2分；（6）中国大学生3X3篮球联赛广东赛区（华南农业大学分赛区）校内选拔赛东区篮球场 2020.12.19-2020.12.20 0.3分；（7）校级“坚定信心应对挑战”决赛团体二等奖负责人 2021年5月22日 燕山运动场 0.75分</t>
  </si>
  <si>
    <t>王俊锴</t>
  </si>
  <si>
    <t>1 研究生班长2分；
2优秀研究生干部1分；
3五星宿舍1分；
4学四史、守初心、担使命征文活动参与0.2分；
5国际形势与航天发展0.2分；
6有效利用专利信息讲座0.2分；
7广东中衡山论坛0.2分
8五四红旗团支部0.2分；
9致家长一封信0.1分</t>
  </si>
  <si>
    <t>1 研究生班长2分；
2优秀研究生干部1分；
3五星宿舍1分；
5国际形势与航天发展0.2分；
6有效利用专利信息讲座0.2分；
7广东中衡山论坛0.2分
8五四红旗团支部0.2分；
9致家长一封信0.1分</t>
  </si>
  <si>
    <t xml:space="preserve">食品科学与工程文献综述与专题讨论91（学分2）
实验动物学86 （学分2）
研究生学术与职业素养讲座（MOOC）76 （学分3）
信息检索与文献写作 93 （学分1）
现代知识产权与保护 85 （学分1）
自然辩证法概论 93 （学分1）
食品加工与贮运专题 89 （学分3）
生物工程综合实验 94（学分3）
工程伦理 92 （学分2）
硕士生英语 97 （学分3）
中国特色社会主义理论与实践研究 87 （学分2）
试验设计与数据分析 88 （学分2）
</t>
  </si>
  <si>
    <t>1 院综述大赛三等奖0.35分
2食品生物技术大会0.2分；</t>
  </si>
  <si>
    <t>1 院综述大赛三等奖0.35分
2食品生物技术大会0.2分；3学四史0.2</t>
  </si>
  <si>
    <t>1 校级定向越野参与0.3分；
2食品学院院运会参与 0.2分； 
3食品学院院运会方阵0.2分
4院级篮球赛选拔0.2分；
5趣味运动会0.2分</t>
  </si>
  <si>
    <t>学四史学术竞赛</t>
  </si>
  <si>
    <t>20203164019</t>
  </si>
  <si>
    <t>20级硕士6班</t>
  </si>
  <si>
    <t>黄立标</t>
  </si>
  <si>
    <t>15768309718</t>
  </si>
  <si>
    <t>（1）研会优秀干事1分；
（2）第5、7、8期食品大讲堂讲座0.6分；
（3）红旗研究生会 0.2分；
（4）四星宿舍 小五山3栋103  0.8分 ；
（5）食品学院研究生会文体部干事 1分；
（6）致家长的一封信 0.1分；</t>
  </si>
  <si>
    <t>（1）食品加工过程模拟-优化-控制：95（3）
（2）信息检索与文献写作：93（1）
（3）食品加工新技术研究与新产品研发专题：80（2）
（4）食品添加剂研究专题：92（2）
（5）现代仪器分析方法与原理：90（3）
（6）高级食品化学：89（2）
（7）食品加工与贮运专题：88（3）
（8）试验设计与数据分析：89（2）
（9）工程伦理：95（2）
（10）硕士生英语：88（3）
（11）中国特色社会主义理论与实践研究：91（2）
（12）自然辩证法概论：90（1）
绩点平均分：（95*3+93*1+80*2+92*2+90*3+89*2+88*3+89*2+95*2+88*3+91*2+90*1）/（3+1+2+2+3+2+3+2+2+3+2+1）=89.92
学习成绩得分：绩点平均分*0.3＝89.92*0.3＝26.98分</t>
  </si>
  <si>
    <t>（1）食品学院第十届综述大赛参与 0.2分；
（2）“丁颖杯”发明创意大赛 参赛 0.2分；
（3）第二届生物技术大会学术讲座：0.2分；
（4）第十三届实验技能创新大赛 0.2分；</t>
  </si>
  <si>
    <t>（1）食品学院男篮院队选拔0.2分； 
（2）食品学院专业篮球赛选拔 0.2分；
（3）食品学院专业篮球赛参赛 0.2分
（4）中国大学生3v3篮球联赛 0.3分；
（5）食品学院院运会立定跳远 0.2分；
（6）食品学院院运会方阵 0.2分；
（7）趣味运动会 0.2分；
（8）第五届全国大学生环保知识竞赛优秀奖 0.15分；</t>
  </si>
  <si>
    <t>华建新</t>
  </si>
  <si>
    <t xml:space="preserve">（1）四星宿舍 华建新 0.8分 
（2）20级硕士3班团支书 2分
（3）参加非学术讲座“情绪调节与压力管理” 0.2分
（4）参加非学术讲座“有效利用专利信息，持续提升专利质量” 0.2分
（5）参加《致家长一封信》活动 0.1分
（6）所在支部为先进党支部 0.2分
</t>
  </si>
  <si>
    <t xml:space="preserve">绩点平均分：91.70分
绩点平均分*0.3：27.51分
</t>
  </si>
  <si>
    <t xml:space="preserve">（1）食品学院第十届综述大赛参与  0.2分
（2）2020年“丁颖杯”发明创意大赛参与  0.2分
（3）参加食品生物技术大会会议  0.2分
</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</si>
  <si>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0.2分</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</si>
  <si>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0.3分</t>
  </si>
  <si>
    <t>谢洁微</t>
  </si>
  <si>
    <t xml:space="preserve">（1）优秀学生干部 1分（不重复加分）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</si>
  <si>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</si>
  <si>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（1）优秀学生干部 1分
（2）优秀团员（院级） 0.5分  
（3）“教师发展与学科建设”高端论坛 0.2分       
（4）2020-2021学年第二期青年大学习“先进团支部” 0.2分
（5）三星宿舍 2栋110  0.6分  
（6）20级硕士4班团支书 2分 
华南农业大学食品学院“致家长一封信”活动 0.1分 </t>
  </si>
  <si>
    <t>（1）发酵工程84分 学分3  
（2）食品微生物进展专题90分 学分2
（3）信息检索与文献写作93分 学分1  
（4）如何写好科研论文（MOOC）92分 学分2  
（5）食品加工与贮运专题90分 学分3  
（6）食品质量安全控制与案例分析90分 学分3  
（7）现代农业创新与乡村振兴战略89分 学分2  
（8）硕士英语96分 学分3  
（9）中国特色社会主义理论与实践研究89分 学分2  
（10）自然辩证法94分 学分1
总学分：22分；  绩点平均分：90.32分； 绩点平均分*30%：27.10分</t>
  </si>
  <si>
    <t>(1)2021年华南农业大学“创客杯”大学生创新创业大赛银奖 0.5分
(2)2020-2021年度研究生文献综述大赛0.2分
（3）第七届中国国际“互联网+”大学生创新创业大赛 0.2分</t>
  </si>
  <si>
    <t>(1)2021年华南农业大学“创客杯”大学生创新创业大赛银奖 0.4分
(2)2020-2021年度研究生文献综述大赛0.2分
（3）第七届中国国际“互联网+”大学生创新创业大赛 0.2分</t>
  </si>
  <si>
    <t>(1)2021年华南农业大学“创客杯”大学生创新创业大赛银奖 0.4分
(2)2020-2021年度研究生文献综述大赛0.2分
（3）第七届中国国际“互联网+”大学生创新创业大赛 0.1分</t>
  </si>
  <si>
    <t>2020年食品学院第27届田径运动会方阵</t>
  </si>
  <si>
    <t>31.7张敏</t>
  </si>
  <si>
    <t>2020硕士3班</t>
  </si>
  <si>
    <t>仇润慷</t>
  </si>
  <si>
    <t>2020硕士3班心理委员1分、《致家长的一封信》活动参与 0.1分、（3）三星宿舍0.6分</t>
  </si>
  <si>
    <t>（1）仪器分析90（学分3）
（2）食品与健康及保健食品开发趋势专题91（学分2）
（3）信息检索与文献写作93（学分1）
（4）实验动物学86（学分2）
（5）食品加工与贮运（学分3）
（6）食品质量安全控制与案例分析94（学分3）
（7）中国特色社会主义理论与实践研究85（学分2）
（8）自然辩证法概论94（学分1）
（9）现代农业创新与乡村振兴战略98（学分2）
（10）硕士英语97（学分3）</t>
  </si>
  <si>
    <t>(1)第二届“天食杯”食品研究与开发创新创意大赛优秀作品奖0.2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2021年IFF营养与健康两岸学生创新大赛参与 0.2  学四史、守初心、担使命”征文活动参与分  0.2</t>
  </si>
  <si>
    <t>(1)第二届“天食杯”食品研究与开发创新创意大赛优秀作品奖0.2(缺少证明，不加）
(2)第二届“百颐年杯”营养代餐粉研发创新大赛 优胜奖 0.2(缺少证明，不加）
(3)第二届徐福记杯产品创新大赛参与分0.2(缺少证明，不加）
(4)食品学院第十三届实验技能创新大赛参与分0.2(缺少证明，不加）
(5)CIFST2021年度李锦记杯学生创新大赛参与分0.2(缺少证明，不加）
2021年IFF营养与健康两岸学生创新大赛参与0.2(缺少证明，不加）</t>
  </si>
  <si>
    <t>(1)第二届“天食杯”食品研究与开发创新创意大赛优秀作品奖0.2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2021年IFF营养与健康两岸学生创新大赛参与 0.2  （无材料，不加）
学四史、守初心、担使命”征文活动参与分  0.2</t>
  </si>
  <si>
    <t>（1）2020年食品学院第27届田径运动会方阵参与0.2分；
（2）趣味运动会快乐星球队三等奖 0.3分非学术竞赛：
线下活动：
学总书记讲话精神，做新时代有为青年演讲大赛 二等奖 0.75分
湾区新时代 青年新征程 第八届青年辩论大赛 冠军  1分
线上活动：
安安网校园行——2020食药科普之星创造营特等奖成员  0.4
紫荆传芳强能工程微电影大赛三等奖 0.1</t>
  </si>
  <si>
    <t>（1）2020年食品学院第27届田径运动会方阵参与0.2分；(缺少证明，不加）
（2）趣味运动会快乐星球队三等奖 0.3分非学术竞赛：(缺少证明，不加）
线下活动：
学总书记讲话精神，做新时代有为青年演讲大赛 二等奖 0.75分(缺少证明，不加）
湾区新时代 青年新征程 第八届青年辩论大赛 冠军  1分
线上活动：
安安网校园行——2020食药科普之星创造营特等奖成员  0.4(缺少证明，不加）
学四史、守初心、担使命”征文活动参与分  0.1(缺少证明，不加）
紫荆传芳强能工程微电影大赛三等奖 0.1(缺少证明，不加）</t>
  </si>
  <si>
    <t>（1）2020年食品学院第27届田径运动会方阵参与0.2分；
（2）趣味运动会快乐星球队三等奖 0.3分非学术竞赛：
线下活动：
学总书记讲话精神，做新时代有为青年演讲大赛 二等奖 0.75分
湾区新时代 青年新征程 第八届青年辩论大赛 冠军  0.5分
线上活动：
安安网校园行——2020食药科普之星创造营特等奖成员  0.4
紫荆传芳强能工程微电影大赛三等奖 0.1</t>
  </si>
  <si>
    <t>讲座没去，扣0.2</t>
  </si>
  <si>
    <t>张孟雨</t>
  </si>
  <si>
    <t xml:space="preserve">（1）研会优秀干事1分 ；
（2）四星宿舍 张孟雨 0.8分 ；
（3）先进团支部0.2分 ；
（4）研究生会干事1分；
（5） 2020年12月13日红满堂学术报告厅：第十期广东中衡山论坛-“教师发展与学科建设”高端论坛 0.2分；
（6）2021年6月1日致家长的一封信 0.1分；
（7）2020年12月22日食品院楼212：食品大讲堂第七期0.2分；
（8）2021年4月21日 15:00食品学院212：食品大讲堂第八期 0.2分；
（9）2021年4月29日食品院楼212：食品大讲堂第九期 0.2分；
（10）2020年10年26日丁颖礼堂：国际形势与中国航天发展会议0.2分  </t>
  </si>
  <si>
    <t>食品微生物基因工程实验技术：89（3学分）；
食品微生物学进展专题88（2学分）；
生物工程下游技术：90（2学分）；
食品质量安全检测新技术进展：85（2学分）；
文献管理与信息分析（MOOC）：91（2学分）；
食品加工与贮运专题：89（3学分）；
食品质量安全控制与案例分析：92（3学分）；
现代农业创新与乡村振兴战略：91（2学分）；
硕士生英语：90（3学分）；
中国特色社会主义理论与实践研究：89（2学分）；
自然辩证法：92（1学分）</t>
  </si>
  <si>
    <t>（1）食品学院第十届综述大赛 0.2分；
（2）2020年10月“丁颖杯”0.2分；
（3）2020年11月22广州白云国际会议中心：第二届全国食品生物技术大会会议 0.2分；
（4）“学四史、守初心、担使命”征文活动 0.2分</t>
  </si>
  <si>
    <t>（1）2020年食品学院院运会田径200米 0.2分；
（2）2021年4月18日食品学院趣味运动会三等奖0.2分
（3）2020年食品学院运动会方阵0.2分
（4）2020年10月食品学院硕士篮球选拔赛（女） 0.2分</t>
  </si>
  <si>
    <t>莫惠欣</t>
  </si>
  <si>
    <t>韦晓群</t>
  </si>
  <si>
    <t xml:space="preserve">（1）2020-2021学年第二学期青年大学习“先进团支部” ，0.2分； 
（2）三星宿舍 小五山2栋215，0.6分 ；
（3） 第十期广东中衡山论坛，0.2分；
（4） 转发《致家长的一封信》的短信，0.1分；
</t>
  </si>
  <si>
    <t xml:space="preserve">(1)	现代农业创新与乡村振兴战略 92  2分
(2)	硕士生英语 90  3分
(3)	中国特色社会主义理论与实践研究 89  2分
(4)	食品与健康及保健食品开发趋势专题 93  2分
(5)	智能制造与食品加工 92  1分
(6)	食品加工与贮运专题 88  3分
(7)	食品质量安全检测新技术进展 89  2分
(8)	马克思主义与社会科学方法论 92  1分
(9)	食品质量安全控制与案例分析 88  3分
(10)	现代知识产权与保护  88  1分
(11)	如何写好科研论文(MOOC) 93  2分
绩点平均分：（92*2+90*3+89*2+93*2+92*1+88*3+89*2+92*1+88*3+88*1+93*2）/22= 90.09091
绩点平均分*0.3：27.03
</t>
  </si>
  <si>
    <t xml:space="preserve">（1）发明专利已公开（申请号202110343637.0，申请公布日2021.07. 06） ，4分；
（2）综述大赛参与分，0.2分；
（3）第二届全国食品生物技术大会会议缺席，-0.2分；
</t>
  </si>
  <si>
    <t xml:space="preserve">（1）	食品学院院运会参与立定跳远，0.2分； 
（2）	食品学院院运会参与方阵，0.2分；
</t>
  </si>
  <si>
    <t>32.53
阮蕴莹</t>
  </si>
  <si>
    <t>20硕士5班</t>
  </si>
  <si>
    <t>郑海英</t>
  </si>
  <si>
    <t>（1）2021年7月 研究生会 优秀干事 1分
（2）2020年-2021年 三星宿舍 小五山2-217  0.6分 
（3）2020年12月06日 第五期食品大讲堂 0.2分 
（4）2020年12月13日 第十期广东衡山论坛——“教师发展与学科建设”高端论坛 0.2分 
（5）2020年12月16日 过来人职场沙龙主题之“破译”新生力量·数字化思维应对就业困难 0.2分 
（2）2020年12月31日 六院元旦晚会参演人员 0.2分 
（6）先进团支部 2020级硕士5班 0.2分
（7）2020年6月-2021年6月 研究生会 宣传部干事 1分 
（8）2021年华南农业大学红旗研究生会 宣传部干事 0.2分
（9）2021年6月1日 致家长的一封信 0.1分</t>
  </si>
  <si>
    <t>（1）高级食品化学 93分（2分）
（2）食品质量安全监测新技术进展 86分（2分）
（3）高等有机化学 90分（2分）
（4）如何写好科研论文（MOOC）89分（1分）
（5）食品加工与贮运专题 91分（3分）
（6）食品质量安全控制与案例分析 90分（3分）
（7）现代农业创新与乡村振兴战略 97分（2分）
（8）硕士生英语 98分（3分）
（9）中国特色社会主义理论与实践研究 93分（2分）
（10）自然辩证法概论 93分（1分）
绩点平均分：92.09  绩点*0.3=27.63</t>
  </si>
  <si>
    <t>（1）高级食品化学 93分（2分）
（2）食品质量安全监测新技术进展 86分（2分）
（3）高等有机化学 90分（2分）
（4）如何写好科研论文（MOOC）89分（2分）
（5）食品加工与贮运专题 91分（3分）
（6）食品质量安全控制与案例分析 90分（3分）
（7）现代农业创新与乡村振兴战略 97分（2分）
（8）硕士生英语 98分（3分）
（9）中国特色社会主义理论与实践研究 93分（2分）
（10）自然辩证法概论 93分（1分）
绩点平均分：92.09  绩点*0.3=27.63</t>
  </si>
  <si>
    <t>（1）食品学院第十七届综述大赛参与 0.2分
（2）2020年“丁颖杯”发明创意大赛参与 0.2分</t>
  </si>
  <si>
    <t xml:space="preserve">（1）食品学院第十七届综述大赛参与 0.2分
（2）2020年“丁颖杯”发明创意大赛参与 0.2分（3）食品生物技术大会缺席 -0.2分
</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</si>
  <si>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</si>
  <si>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</si>
  <si>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 xml:space="preserve">
（1）2021年4月18日 食品学院乒乓球赛参与 0.2分
（2）2021年5月21日 “心临其境”大学生心理素质拓展比赛决赛 团体二等奖 0.4分
（3）2021年3月9日 食品学院专业篮球赛选拔赛参与 0.2分</t>
  </si>
  <si>
    <t xml:space="preserve">（1）“心临其境”参与分和获奖分不叠加，（2）食品生物技术大会缺席-0.2分
</t>
  </si>
  <si>
    <t>曹琳彩</t>
  </si>
  <si>
    <t>（1）院级优秀干部 1分 （2）20级3班班长 2分（3）一星宿舍   0.2分（4）致家长的一封信参与0.2分</t>
  </si>
  <si>
    <t>（1）院级优秀干部 1分 （2）20级3班班长 2分（3）一星宿舍   0.2分（4）致家长的一封信参与0.2分食品学院（5）情绪调节与压力管理讲座 参与0.2分</t>
  </si>
  <si>
    <t>（1）院级优秀干部 1分 （2）20级3班班长 2分（3）一星宿舍   0.2分（4）致家长的一封信参与0.1分食品学院（5）情绪调节与压力管理讲座 参与0.2分</t>
  </si>
  <si>
    <t>26.92分</t>
  </si>
  <si>
    <t>（1）仪器分析 83分（学分3）（2）食品与健康及保健食品开发趋势专题 92分（学分2）（3）信息检索与文献写作 93分（学分1）（4）实验动物学 84分（学分2）（5）食品加工与贮运专题 93分（学分3）（6）食品质量安全控制与案例分析 89分（学分3）（7）中国特色社会主义理论与实践研究 90分（学分2）（8）自然辩证法概论 92分（学分1）（9）现代农业创新与乡村振兴战略 96分（学分2）（10）硕士生英语90分（学分3）</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</si>
  <si>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参与0.2分（7）食品学院情绪调节与压力管理讲座 参与0.2分</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</si>
  <si>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t>
  </si>
  <si>
    <t xml:space="preserve">（1）2021食品学院院运会参与  0.2分；（2）食品学院院运会方阵参与 0.2分（3）2021食品学院乒乓球赛参与 0.2分（4）2021年趣味运动会 三等奖 0.3分 </t>
  </si>
  <si>
    <t>32.52分</t>
  </si>
  <si>
    <t>致家长一封信加0.1分</t>
  </si>
  <si>
    <t>硕士5班</t>
  </si>
  <si>
    <t>蔡伟琪</t>
  </si>
  <si>
    <t>蹇华丽</t>
  </si>
  <si>
    <t>（1）三星宿舍 0.6分
（2）致家长一封信活动 0.1分
（3）食品大讲堂第九期 非学术讲座 0.2分
（4）先进团支部 0.2分
《有效利用专利信息，提升专利质量》讲座 0.2分
（5）趣味运动 0.2</t>
  </si>
  <si>
    <t xml:space="preserve">（1）三星宿舍 0.6分
（2）致家长一封信活动 0.1分
（3）食品大讲堂第九期 非学术讲座 0.2分
（4）先进团支部 0.2分
《有效利用专利信息，提升专利质量》讲座 0.2分
</t>
  </si>
  <si>
    <t>（1）三星宿舍 0.6分
（2）致家长一封信活动 0.1分
（3）食品大讲堂第九期 非学术讲座 0.2分
（4）先进团支部 0.2分
《有效利用专利信息，提升专利质量》讲座 0.2分
(5)“教师发展与学科建设”学术讲座 0.2分</t>
  </si>
  <si>
    <t>（1）发酵工程 3学分 88
（2）食品微生物学进展专题 2学分 84
（3）高级生物化学 3学分 78
（4）分子生物学（全英）2学分  87
（5）信息检索与文献写作 1学分  93
（6）生物工程研究进展 3学分  88
（7）生物工程综合实验 3学分  90
（8）试验设计与数据分析 2学分  89
（9）工程伦理 2学分  82
（10）硕士生英语 3学分 90 
（11）中国特色社会主义理论与实践研究 2学分 88
（12）马克思主义与社会科学方法论 1学分 90</t>
  </si>
  <si>
    <t>（1）食品学院第十届综述大赛参与 0.1分
（2）生物技术大会学术讲座 0.2
（3）“教师发展与学科建设”学术讲座 0.2分
（4）丁颖杯 0.2分
（5）小芒果 0.2分</t>
  </si>
  <si>
    <t>（1）食品学院第十届综述大赛参与 0.2分
（2）生物技术大会学术讲座 0.2
（3）丁颖杯 0.2分
（4）小芒人 0.2分</t>
  </si>
  <si>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</si>
  <si>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</si>
  <si>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（6）2020年广东省第二十届大学生篮球联赛八强 1分</t>
  </si>
  <si>
    <t>（1）无趣味运动相关证明 （2）2021年食品学院专业篮球赛第二名缺少证明材料
复审：（1）综述大赛加0.2分，（2）“教师发展与学科建设”属于非学术讲座，（3）定向越野属于新证明材料不加分</t>
  </si>
  <si>
    <t>庞艺萌</t>
  </si>
  <si>
    <t>李向梅</t>
  </si>
  <si>
    <t>（1）20级硕士4班班长 2分
（2）四星宿舍 小五山2栋116 0.8分
（3）优秀学生干部 1分
（4）先进团支部0.2分
（5）布衣院士非学术讲座 0.2分
（6）2021.4.21情绪调节与压力管理讲座 0.2分
（7）2021.04.29-食品大讲堂第九期 0.2分
（8）给家长的一封信短信 0.1分</t>
  </si>
  <si>
    <t>天然产物化学	学分2	成绩90
食品质量安全检测新技术进展	学分2	成绩86
分子细胞生物学	学分2	成绩90
文献管理与信息分析（MOOC）	学分2	成绩84
食品加工与贮运专题	学分3	成绩89
食品质量安全控制与案例分析	学分3	成绩90
现代农业创新与乡村振兴战略	学分2	成绩96
硕士生英语	学分3	成绩89
中国特色社会主义理论与实践研究	学分2	成绩89
自然辩证法概论	学分1	成绩90</t>
  </si>
  <si>
    <t>（1）食品学院第十届综述大赛参与 0.2分
（2）2020.11.22-食品生物技术大会会议 0.2分</t>
  </si>
  <si>
    <t>（1）食品学院院运会参与铅球赛  0.2分；
（2）参加食品学院篮球选拔赛 0.2分 
（3）食品学院院运会方阵人员 0.2分</t>
  </si>
  <si>
    <t>32.48张敏</t>
  </si>
  <si>
    <t>林诗淇</t>
  </si>
  <si>
    <t xml:space="preserve">（1）三星宿舍 小五山2-223  0.6分 
（2）先进团支部 硕士4班  0.2分
（3）致家长的一封信  0.1分
</t>
  </si>
  <si>
    <t xml:space="preserve">学习成绩
天然产物化学 89  2分
食品质量安全检测新技术进展 89  2分
食品与健康及保健食品开发趋势专题 90  2分
如何写好科研论文(MOOC) 90  2分
食品加工与贮运专题 87  3分
食品质量安全控制与案例分析 90  3分
现代农业创新与乡村振兴战略 86  2分
硕士生英语 95  3分
中国特色社会主义理论与实践研究 90  2分
马克思主义与社会科学方法论 94  1分
绩点平均分：89.91
绩点平均分*0.3：26.97
</t>
  </si>
  <si>
    <t xml:space="preserve">（1）发明专利（一种1-磺酸基-异吲哚半抗原、抗原和抗体及其制备方法与应用，2021.7.9公开） 4分  ；
（2）食品学院第十届综述大赛参与 0.2分
</t>
  </si>
  <si>
    <t xml:space="preserve">（1）食品学院院运会参与方阵  0.2分
（2）食品学院院运会参与仰卧起坐  0.2分
</t>
  </si>
  <si>
    <t>32.47
阮蕴莹</t>
  </si>
  <si>
    <t>刘蔚</t>
  </si>
  <si>
    <t>张钦发</t>
  </si>
  <si>
    <t>（1） 院级优秀干事 1分
（2） 研究生会事务部干事 1分
（3） 《致家长的一封信》0.1
（4） 院级先进团支部0.2分 
（5） 五星宿舍1分
（6） 2020-202年度华南农业大学红旗研究生会（标兵）所属成员0.2分
（7） 第五期食品大讲堂 （非学术讲座）0.2分
（8） 第六期食品大讲堂 （非学术讲座）0.2分
（9） 第七期食品大讲堂 （非学术讲座）0.2分
（10） 第十期广东中衡山论坛 （非学术讲座）0.2分</t>
  </si>
  <si>
    <t xml:space="preserve">（1） 智能制造与食品加工 92  学分1
（2） 信息检索与文献写作  93  学分1
（3） 食品包装进展专题 93  学分2
（4） 现代仪器分析方法与原理 89  学分3
（5） 如何写好科研论文(MOOC) 89  学分2
（6） 食品加工与贮运专题  86  学分3
（7） 食品质量安全控制与案例分析 85  学分3
（8） 现代农业创新与乡村振兴战略 93  学分2
（9） 硕士生英语 89  学分3
（10） 中国特色社会主义理论与实践研究90  学分2
（11）  马克思主义与社会科学方法论 88  学分1
绩点平均分89.13
绩点平均分89.13*0.3=26.74
</t>
  </si>
  <si>
    <t xml:space="preserve">（1）第十三届实验创新技能大赛参赛 0.2分
（2）食品学院第十届综述大赛参与 0.2分
（3）丁颖杯参赛 0.2分
（4）第八届IFF营养与健康两岸学生创新大学参赛 0.2分
（5）第二届全国食品生物技术大会会议（学术讲座）0.2分
</t>
  </si>
  <si>
    <t xml:space="preserve">（1）第十三届实验创新技能大赛参赛 0.2分
（2）食品学院第十届综述大赛参与 0.2分
（3）丁颖杯参赛 0.2分
（4）第八届IFF营养与健康两岸学生创新大赛参赛 0.2分
（5）第二届全国食品生物技术大会会议（学术讲座）0.2分
</t>
  </si>
  <si>
    <t xml:space="preserve">（1） 2020年食品学院第27届田径运动会方阵参与人员证明 0.2分
（2） 2021年食品学院乒乓球参赛人员证明， 0.2分
</t>
  </si>
  <si>
    <t>32.44
阮蕴莹</t>
  </si>
  <si>
    <t>20203164022</t>
  </si>
  <si>
    <t>贾彤彤</t>
  </si>
  <si>
    <t>13610048012</t>
  </si>
  <si>
    <t>(1)	三星宿舍 小五山2栋215 ，0.6分；(2)	转发《致家长的一封信》的短信，0.1分</t>
  </si>
  <si>
    <t>（1）《研究生学习适应与发展》（学分2）90分；（2）《科学研究方法与论文写作（MOOC）》（学分2）87分；（3）《食品加工过程模拟-优化-控制》（学分3）88分；（4）《食品质量安全检测新技术进展》（学分2）86分；（5）《现代知识产权与保护》（学分1）94分；（6）《马克思主义与社会科学方法论》（学分1）92分；（7）《食品加工与贮运专题》（学分3）90分；（8）《高级食品化学》（学分2）90分；（9）《工程伦理》（2分）90分；（10）《硕士生英语》（学分3）90分；（11）《中国特色社会主义主义理论与实践研究》（学分2）93分；（12）（学分2）91分；绩点平均分89.76；学习成绩得分26.93。</t>
  </si>
  <si>
    <t>（1）发明专利已公开（申请号CN202011322185.X，公开日2021.04.16） ，4分（2）综述大赛参与分，0.2分</t>
  </si>
  <si>
    <t>（1）发明专利已公开（申请号CN202011322185.X，公开日2021.04.16） ，4分（补纸质版专利全文）（2）综述大赛参与分，0.2分</t>
  </si>
  <si>
    <t>（1）   食品学院院运会参与方阵，0.2分；（2）食品学院院运会参与女子100米跑步，0.2分</t>
  </si>
  <si>
    <t>20级硕士3班</t>
  </si>
  <si>
    <t>黄秋颜</t>
  </si>
  <si>
    <t>林晓蓉</t>
  </si>
  <si>
    <t>定向</t>
  </si>
  <si>
    <t xml:space="preserve">
二星宿舍，0.4分； 担任91期督导员，1分；  非学术讲座，0.8分；给家长一封信，0.1分；院级优秀党员，0.5分</t>
  </si>
  <si>
    <t xml:space="preserve">
二星宿舍，0.4分； 担任91期督导员，1分（人气不满一年，不属于职务，不加分）；  非学术讲座，0.8分；给家长一封信，0.1分；院级优秀党员，0.5分</t>
  </si>
  <si>
    <t xml:space="preserve">
二星宿舍，0.4分； 担任91期督导员，1分（任期不满一年，不属于职务，不加分）；  非学术讲座，1.0分（补1场）；给家长一封信，0.1分；院级优秀党员，0.5分</t>
  </si>
  <si>
    <t>94*1+90*2+94*3+97*2+90*3+95*2+92*2+91*3+93*1+78*3）/25/3</t>
  </si>
  <si>
    <t>食品学院第十届综述大赛一等奖 1.5分；“学四史，守初心“征文活动，0.2分；参加学术讲座2场 0.4分</t>
  </si>
  <si>
    <t>食品学院第十届综述大赛一等奖 1.5分；“学四史，守初心“征文活动，0.2分；参加学术讲座1场 0.2分（其中一个是非学术）</t>
  </si>
  <si>
    <t>食品学院院运会参与  0.2分；食品学院第27届田径运动会方阵 0.2分；食品学院乒乓球比赛第七名 0.3分；医疗知识擂台比赛 0.1 ；篮球选拔赛 0.2；食品学院乒乓球比赛 0.2分</t>
  </si>
  <si>
    <t>食品学院院运会参与  0.2分；食品学院第27届田径运动会方阵 0.2分；食品学院乒乓球比赛第七名 0.3分；医疗知识擂台比赛 0.1 ；篮球选拔赛 0.2；</t>
  </si>
  <si>
    <t>20203164021</t>
  </si>
  <si>
    <t>黄祖贤</t>
  </si>
  <si>
    <t>18814092385</t>
  </si>
  <si>
    <t>（1）华南农业大学研究生科学技术协会 沙龙部干事   1分；（2）二星宿舍 2-213   0.4分；（3）报告剧《布衣院士》  0.2分</t>
  </si>
  <si>
    <t xml:space="preserve">生物工程下游技术（学分2） 93分；现代仪器分析方法与原理（学分3） 90分；如何写好科研论文（学分2） 91分；食品加工与贮运专题（学分3） 87分；试验设计与数据分析（学分2） 92分；工程伦理（学分2） 90分；硕士生英语（学分3） 100分；中国特色社会主义理论与实践研究（学分2） 94分；自然辩证法概论（学分1） 93分；食品营养与功能性食品研究专题（学分2） 90分；生物工程实验技术（学分3） 89分
绩点平均分  91.64分
绩点平均分*0.3  27.49分
</t>
  </si>
  <si>
    <t>（1）2020年“丁颖杯”暨“挑战杯”广东课外学术科技竞赛校内选拔赛  校级二等奖 +0.5；（2）第十六届“挑战杯”广东大学生课外学术科技作品竞赛 省级 三等奖  1.0分；（3）华南农业大学“创客杯”大学生创新创业大赛  校级二等奖  0.5分；（4）第七届中国国际“互联网+”大学生创新创业大赛  参与分  0.2分；（5）综述论文大赛  0.2分；（6）院内学术讲座加分 包装技术的创新之门讲座  0.2分</t>
  </si>
  <si>
    <t>（1）2020年“丁颖杯”暨“挑战杯”广东课外学术科技竞赛校内选拔赛  校级二等奖 +0.5；（2）第十六届“挑战杯”广东大学生课外学术科技作品竞赛 省级 三等奖  1.0分；（3）华南农业大学“创客杯”大学生创新创业大赛  校级二等奖  0.5分；（4）第七届中国国际“互联网+”大学生创新创业大赛  参与分  0.1分；（5）综述论文大赛  0.2分；（6）院内学术讲座加分 包装技术的创新之门讲座  0.2分</t>
  </si>
  <si>
    <t xml:space="preserve">（1）2020食品学院院运会①方阵参与  0.2分；②立定跳远  0.2分
（2）社协电动车安全知识竞赛  0.1分
</t>
  </si>
  <si>
    <t>梁金莲</t>
  </si>
  <si>
    <t xml:space="preserve">（1）三星宿舍  0.6分（2）致家长一封信活动 0.1分（3）非学术讲座
次 0.4分 
</t>
  </si>
  <si>
    <t xml:space="preserve">（1）三星宿舍  0.6分（2）致家长一封信活动 0.1分（3）非学术讲座3
次 0.6分 
</t>
  </si>
  <si>
    <t>食品标准与法规，85，2; 发酵工程，87，3
食品质量安全检测新技术进展，91，2 
信息检索与文献写作，93，1;如何写好科研论文(MOOC) ，90，2
食品加工与贮运专题，87，3;食品质量安全控制与案例分析，93，3 
现代农业创新与乡村振兴战略，96，2 ;硕士生英语，84，3 
中国特色社会主义理论与实践研究,89,2 ；马克思主义与社会科学方法论，91，1 
学习成绩绩点平均分=（85×2+87×3+91×2+93×1+90×2+87×3+93×3+96×2+84×3+89×2+91×1）/（2+3+2+1+2+3+3+2+3+2+1）=89.13
学习成绩分=89.13×0.3=26.74</t>
  </si>
  <si>
    <t>（1） 食品学院第十届综述大赛参与 0.1分
（2） 学术讲座 3次 0.6分
（3） 2020级第十三届实验技能创新大赛参与 0.2分
（4） 2020年丁颖杯发明创意大赛参与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</si>
  <si>
    <t xml:space="preserve">（1） 食品学院第十届综述大赛参与 0.2分
（2） 学术讲座 2次 0.4分
（3） 2020级第十三届实验技能创新大赛参与 0.2分
（4） 2020年丁颖杯发明创意大赛参与 0.2分
</t>
  </si>
  <si>
    <t>（1） 食品学院院运会方阵参与 0.2分；
（2） 院篮球赛选拔 0.2分
（3） 华南农业大学两院排球赛第二名 1.5分
（4） 院运会女子200m参与 0.2分</t>
  </si>
  <si>
    <t>（1） 食品学院院运会方阵参与 0.2分；
（2） 院篮球赛选拔 0.2分
（3） 华南农业大学两院排球赛第二名 1.6分
（4） 院运会女子200m参与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</si>
  <si>
    <t>31.89分</t>
  </si>
  <si>
    <t>张玲瑜</t>
  </si>
  <si>
    <t xml:space="preserve">（1）个人荣誉称号“研会优秀干事”+1
（2）班级“院级荣誉团支部”团员 +0.2
（3）宿舍评比“二星宿舍”+0.4
（4）社会工作“研会干事"、"班委”+1
（5）红旗研究生会 +0.2
（6）非学术讲座4场：
“食品大讲堂”第五期 +0.2
“食品大讲堂”第七期 +0.2
“食品大讲堂”第九期 +0.2
布衣院士时代报告剧 +0.2
（7）“致家长的一封信”活动+0.1
</t>
  </si>
  <si>
    <t xml:space="preserve">（1）食品与健康及保健食品开发趋势专题（学分2）  92 
（2）智能制造与食品加工（学分1）  88 
（3）信息检索与文献写作（学分1）  93 
（4）现代知识产权与保护（学分1）  85 
（5）网络信息资源检索与利用（学分1）  93 
（6）文献管理与信息分析（MOOC）（学分2）  94 
（7）食品加工与贮运专题（学分3）  89 
（8）食品质量安全控制与案例分析（学分3）  92 
（9）现代农业创新与乡村振兴战略（学分2）  92 
（10）硕士生英语（学分3）  97
（11）中国特色社会主义理论与实践研究（学分2）  93
（12）自然辩证法概论（学分1）  94
绩点平均分92.23    
绩点=27.67
</t>
  </si>
  <si>
    <t>（1）学术讲座“第二届全国食品生物技术大会会议”+0.2（2）综述大赛参赛+0.2</t>
  </si>
  <si>
    <t>食品学院乒乓球比赛参赛+0.2</t>
  </si>
  <si>
    <t>詹磊</t>
  </si>
  <si>
    <t>陈佩</t>
  </si>
  <si>
    <t>（1）食品学院第十四届研究生会科技部干事  1分
（2）三星宿舍小五山2栋106  0.6分
（3）20级硕士七班心理委员  1分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</si>
  <si>
    <t>（1）食品学院第十四届研究生会科技部干事  1分
（2）三星宿舍小五山2栋106  0.6分
（3）20级硕士七班心理委员  1分 重复扣除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</si>
  <si>
    <t>（1）食品工业新技术设备95分（学分：2）
（2）食品加工过程模拟-优化-控制92分（学分：3）
（3）天然产物化学93分（学分：2）
（4）现代仪器分析方法与原理82分（学分：3）
（4）食品加工与贮运专题93分（学分：3）
（5）高级食品化学93分（学分：2）
（6）工程伦理88分（学分：2分）
（7）硕士生英语90分（学分：3分）
（8）中国特色社会主义理论与实践研究89分（学分：2分）
（9）自然辩证法概论93分（学分：1）</t>
  </si>
  <si>
    <t>(1)食品学院第十届综述大赛参与  0.2分</t>
  </si>
  <si>
    <t>（1）食品学院院运会参与  0.2分；
（2）食品学院院运动会铅球  0.2分 
（3）食品学院篮球赛选拔  0.2分
（4）食品学院篮球赛选拔  0.2分</t>
  </si>
  <si>
    <t>张杏果</t>
  </si>
  <si>
    <t>（1）红旗团支部 0.2分 
（2）二星宿舍 0.4分
（3）华南农业大学研究生会干事 1分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（11）《有效利用专利信息，持续提升专利质量》-园艺学院-非学术讲座 两次     0.4分</t>
  </si>
  <si>
    <t>（1）红旗团支部 0.2分 
（2）二星宿舍 0.4分
（3）华南农业大学研究生会干事 1分 重复扣分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（11）《有效利用专利信息，持续提升专利质量》-园艺学院-非学术讲座 两次     0.4分 满分扣分</t>
  </si>
  <si>
    <t>工程伦理	2	95
硕士生英语	3	92
中国特色社会主义理论与实践研究	2	90
自然辩证法概论	1	90
生物工程研究进展	3	87
生物工程综合实验	3	92
试验设计与数据分析	2	92
食品微生物基因工程实验技术	3	91
食品微生物学进展专题	2	90
生物工程下游技术	2	93
食品与健康及保健食品开发趋势专题	2	94
文献管理与信息分析（MOOC）	2	96 (2*95+3*92+2*90+1*90+3*87+3*92+2*92+3*91+2*90+2*93+2*94+2*96)÷27*0.3=27.51分</t>
  </si>
  <si>
    <t>（1）综述大赛 0.2分
（2）第二届全国食品生物技术大赛会议 学术讲座 0.2分 
（3）2020年“丁颖杯”发明创意大赛 0.2分</t>
  </si>
  <si>
    <t xml:space="preserve">（1）华南农业大学研究生篮球赛比赛工作人员 0.2分 
（2）参加华南农业大学食品学院乒乓球赛 0.2分 
（3）趣味运动会三等奖 0.3分 
（4）参加食品学院27届田径运动会 0.2分 
（5）参加2020级运动会方阵队员 0.2分 </t>
  </si>
  <si>
    <t>陈倩</t>
  </si>
  <si>
    <t>（1）院研会优秀干事1分 （2）一星宿舍 0.2分 （3）20级硕士3班宣传委员1分 （4）情绪调节与压力管理讲座 0.2分 （5）致家长的一封信 0.1分（6）红旗研究生会 0.2分</t>
  </si>
  <si>
    <t>绩点平均分：93.14 绩点平均分*0.3=27.94</t>
  </si>
  <si>
    <t>（1）食品学院第十届综述大赛参与 0.2分；（2）百颐年杯参与 0.2分；（3）第二届全国食品生物技术大会会议 0.2分</t>
  </si>
  <si>
    <t>（1）食品学院第十届综述大赛参与 0.2分；（2）第二届全国食品生物技术大会会议 0.2分（百颐年杯参与 0.2分没有证明材料，需要补交）</t>
  </si>
  <si>
    <t>（1）食品学院第十届综述大赛参与 0.2分；（2）百颐年杯参与 0.2分（证明材料没有补交）；（3）第二届全国食品生物技术大会会议 0.2分</t>
  </si>
  <si>
    <t>（1）食品学院院运会方镇队员  0.2分； （2）院乒乓球选拔赛 0.2分；（3）食品学院院运会200米参与 0.2分（4）广东省马拉松优秀志愿者 0.2分</t>
  </si>
  <si>
    <t>（1）食品学院院运会方镇队员  0.2分； （2）院乒乓球选拔赛 0.2分；（3）食品学院院运会200米参与 0.2分（广东省马拉松优秀志愿者 不加分）</t>
  </si>
  <si>
    <t>百颐年杯参与 0.2分没有证明材料，需要补交、广东省马拉松优秀志愿者不加分</t>
  </si>
  <si>
    <t>吴珞帮</t>
  </si>
  <si>
    <t>(1)小五山3-122 获四星宿舍  0.8分
(2)2020级硕士4班组织委员  1分
(3)《致家长一封信》活动加分  0.1分
(4)青年大学习“先进团支部”评分  0.2分</t>
  </si>
  <si>
    <t>(1)食品添加剂研究专题94分（学分：2）；(2)高级食品化学91分（学分：2）；(3)现代农业创新与乡村振兴战略92分（学分：2）；(4)硕士英语97分（学分：3）；(5)中国特色社会主义理论与实践研究92分（学分：2）；(6)智能制造与食品加工88分（学分：1）；(7)食品加工与贮运专题88分（学分：3）；(8)食品质量安全控制与案例分析90分（学分：3）；(9)自然辩证法95分（学分：1）；(10)现代知识产权与保护82分（学分：1）；(11)如何写好科研论文92分（学分：2）
总学分：22
绩点平均分:91.45分
学习成绩得分：绩点平均分*0.3：27.436分</t>
  </si>
  <si>
    <t>(1)食品学院第十届综述大赛参与  0.1分
(2)2020年“丁颖杯”发明创意大赛  0.2分
(3)2020年11月22日在广州白云国际会议中心参加食品生物技术大会会议学术讲座  0.2分</t>
  </si>
  <si>
    <t>(1)食品学院第十届综述大赛参与  0.2分
(2)2020年“丁颖杯”发明创意大赛  0.2分
(3)2020年11月22日在广州白云国际会议中心参加食品生物技术大会会议学术讲座  0.2分</t>
  </si>
  <si>
    <t>（1）2020年10月31日在华山运动场参加食品学院院运会项目跳远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（7）2020年8月23日在国家级报刊第1442期《生命时报》发表《合格猪肉要盖两个章》文章  2分
（8）2020年12月23日在省级报刊第691期《家庭医生》发表《想泡燕麦片，选生的、熟的，还是即食的》文章  2分</t>
  </si>
  <si>
    <t xml:space="preserve">（1）2020年10月31日在华山运动场参加食品学院院运会项目跳远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t>
  </si>
  <si>
    <t>31.34张敏</t>
  </si>
  <si>
    <t>20硕士7班</t>
  </si>
  <si>
    <t>邹优花</t>
  </si>
  <si>
    <t xml:space="preserve">（1）红旗研究生会0.2分 （2）红旗团支部0.2分 （3）二星宿舍0.4分 （4）研会干事1分 （5）优秀干事1分 （6）给家长一封信0.1分（7）有效利用专利信息，持续提升专利质量-非学术讲座0.2分
</t>
  </si>
  <si>
    <t>（1）发酵工程85分 学分3 （2）食品微生物学食品专题83分 学分2 （3）工业微生物育种95 学分2 （4）食品包装进展专题92分 学分2（5）生物工程研究进展88分 学分3 （6）实验设计与数据分析93分 学分2 （7）工程伦理90 学分2 （8）硕士生英语97分 学分3 （9）中国特色社会主义理论与实践研究94分 学分2  （10）自然辩证法概论93分 学分1（11）生物工程综合实验91分 学分3分 [（85*3+83*2+95*2+92*2+88*3+93*2+90*2+97*3+94*2+93+91*3)/(3+2+2+2+3+2+2+3+2+1+3)]*0.3=27.24</t>
  </si>
  <si>
    <t>（1）综述大赛参与分0.2分 （2）食品生物技术大会会议0.2分</t>
  </si>
  <si>
    <t>（1）食品学院院运会参与0.2分；（2）食品学院院运会方阵0.2分（3）食品学院院级篮球选拔赛0.2分</t>
  </si>
  <si>
    <t>陈扬</t>
  </si>
  <si>
    <t xml:space="preserve">（1）2020.10.26学校航天讲座0.2分
（2）班级先进团支部0.2分
（3）二星宿舍0.4分
（4）20级食品5班宣传委员1分
（5）致家长一封信活动证明0.1分
</t>
  </si>
  <si>
    <t xml:space="preserve">（1）2020.10.26学校航天讲座0.20
（2）班级先进团支部0.20
（3）二星宿舍0.40
（4）20级食品5班宣传委员10
（5）致家长一封信活动证明0.10
</t>
  </si>
  <si>
    <t>食品科学与工程文献综述与专题讨论分数90学分2；食品与健康及保健食品开发趋势专题分数95学分2:；智能制造与食品加工分数88学分1；食品加工新技术研究与新产品研发专题分数90学分2；发酵工程分数85学分3；高级食品化学分数90学分2；食品加工与贮运专题分数92学分3；试验设计与数据分析分数88学分2；工程伦理分数88学分2；硕士生英语分数92学分3；中国特色社会主义理论与实践研究分数89学分2；自然辩证法概论分数94学分1                                 绩点平均分：89.96                                             学习成绩：26.99</t>
  </si>
  <si>
    <t>（1）	安安网校园行三等奖 0.35分
（2）	丁颖杯 0.2分
（3）	实验技能创新大赛0.2分
（4）	食品学院第十届综述大赛参与 0.2分
（5）	食品生物技术大会会议，学术讲座0.2分
（6）	四史征文比赛参与分0.2分
（7）	食品大讲堂第六期 0.2分
（8）	食品大讲堂第七期 0.2分</t>
  </si>
  <si>
    <t>（1）	食品学院院运会田径参与0.2分
（2）	乒乓球比赛参与0.2分
（3）	“华农杯”短视频创作大赛0.1分
（4）	食品学院院运会方阵分0.2分</t>
  </si>
  <si>
    <t>刘琳</t>
  </si>
  <si>
    <t>王凯</t>
  </si>
  <si>
    <t>（1）二星宿舍 0.4 分；（2）致家长的一封信0.1分；（3）先进团支部团员加分0.2分（4）第十期广东中衡山论坛—“教师发展与学科建设”高端论坛 0.2分（5）第八期食品大讲堂 0.2分（6）第九期食品大讲堂 0.2分（7）第七期食品大讲堂 0.2分（8）第六期食品大讲堂 0.2分</t>
  </si>
  <si>
    <t>（1）食品加工过程模拟-优化控制88（学分：3）（2）现代农业创新与乡村振兴战略98（学分：2）（3）硕士生英语94（学分：3）（4）中国特色社会主义理论与实践研究90（学分：2）（5）食品与健康级保健食品开发趋势专题93（学分：2）（6）食品加工与贮运专题94（学分：3）（7）食品质量安全控制与案例分析90（学分：3）（8）自然辩证法概论95（学分：1）（9）信息检索与文献写作93（学分：1）（10）如何写好科研论文92（学分：2）</t>
  </si>
  <si>
    <t>（1）食品学院第十届综述大赛参与 0.1分
（2）2020.11.22-食品生物技术大会会议 0.2分（3）第二届“百颐年杯”营养代餐粉研发创新大赛 优胜奖 0.2分（4）第二届徐福记杯产品创新大赛参与0.2分 （5）2021年李锦记杯创新大赛参与 0.2分</t>
  </si>
  <si>
    <t>（1）食品学院第十届综述大赛参与 0.2分
（2）2020.11.22-食品生物技术大会会议 0.2分（3）第二届“百颐年杯”营养代餐粉研发创新大赛 优胜奖 0.2分（4）第二届徐福记杯产品创新大赛参与0.2分 （5）2021年李锦记杯创新大赛参与 0.2分</t>
  </si>
  <si>
    <t xml:space="preserve">（1）2020年食品学院第27届田径运动会参赛0.2分；（2）食品学院第27届运动会方阵参与 0.2分（3）非学术竞赛：线下活动：2020年全国大学生职业发展大赛 二等奖 0.75分线上活动：第五届全国大学生预防艾滋病知识竞赛优秀奖 0.15分
第五届全国大学生环保知识竞赛优秀奖 0.15分
</t>
  </si>
  <si>
    <t xml:space="preserve">（1）2020年食品学院第27届田径运动会参赛0.2分；（2）食品学院第27届运动会方阵参与 0.2分（3）非学术竞赛：线上活动：2020年全国大学生职业发展大赛 二等奖 0.75分  第五届全国大学生预防艾滋病知识竞赛优秀奖 0.15分
第五届全国大学生环保知识竞赛优秀奖 0.15分
</t>
  </si>
  <si>
    <t>综述大赛0.1分→0.2分 社会实践线下活动1.05分→0.5分</t>
  </si>
  <si>
    <t>张旭鑫</t>
  </si>
  <si>
    <t>（1）研究生会干事 1分
（2）非学术性讲座 国际形势与中国航天  0.2分
（3）五星宿舍 1分
（4）致家长一封信 0.1分
（5）校级先进团支部0.2分
（6）红旗研会 0.2分</t>
  </si>
  <si>
    <t>（1）仪器分析 82分（3学分）
（2）实验动物学 89分（2学分）
（3）现代农业创新与乡村振兴战略 97分 （2学分）
（4）硕士生英语 90分 （3学分）
（5）中国特色社会主义理论与实践研究90分（2学分）
（6）食品与健康及保健食品开发趋势专题93分（2学分）
（7）食品加工与贮运专题 92分（3学分）
（8）食品质量安全控制与案例分析 92分（3学分）
（9）自然辩证法概论 92分 （1学分）
（10）信息检索与文献写作 93分 （1学分）
总学分 22
绩点平均分90.5
总绩点27.15</t>
  </si>
  <si>
    <t>（1）学术讲座：第二届全国食品生物技术大会 0.2分
（2）食品学院第十届综述大赛参与 0.2分
（3）第二届“百颐年杯”营养代餐粉研发创新大赛 参与奖 0.2分
（4）第十三届实验技能创新大赛 0.2分
（5）天食杯创意大赛 0.2分</t>
  </si>
  <si>
    <t>（1）学术讲座：第二届全国食品生物技术大会 0.2分
（2）食品学院第十届综述大赛参与 0.2分
（3）第十三届实验技能创新大赛 0.2分
（4）天食杯创意大赛 0.2分</t>
  </si>
  <si>
    <t>（1）食品学院院运会方阵  0.2分
（2）食品学院立定跳 0.2分
（3）食品学院仰卧起坐 0.2分
社会实践：
（1）安安网科普活动0.1分
（2）心理知识竞赛0.1分</t>
  </si>
  <si>
    <t>（1）食品学院院运会方阵  0.2分
（2）食品学院立定跳 0.2分
社会实践：
（1）安安网科普活动0.1分
（2）心理知识竞赛0.1分</t>
  </si>
  <si>
    <t>（1）院运会参赛重复加分 复审：第二届“百颐年杯”营养代餐粉研发创新大赛 没有时间证明</t>
  </si>
  <si>
    <t>许小玲</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</si>
  <si>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 6.第七届中国国际“互联网+”大学生创新创业大赛参与 0.2分</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</si>
  <si>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t>
  </si>
  <si>
    <t>1.发酵工程88分（学分：3）；2.食品微生物学进展专题91分（学分：2）；3.信息检索与文献写作93分（学分：1）；4.如何写好科研论文(MOOC)94分（学分：2）；5.食品加工与贮运专题91分（学分：3）；6.食品质量安全控制与案例分析91分（学分：3）；7.现代农业创新与乡村振兴战略88分（学分：2）；8.硕士生英语95分（学分：3）；9.中国特色社会主义理论与实践研究89分（学分：2）；10.自然辩证法概论93分（学分：1）
总学分22，
绩点平均分=（88*3+91*2+93*1+94*2+91*3+91*3+88*2+95*3+89*2+93*1）/22=91.136
学习成绩得分=绩点平均分*0.3=91.136*0.3=27.34</t>
  </si>
  <si>
    <t>1.食品学院第十届综述大赛参与 0.2分
2.2021年华南农业大学“创客杯”大学生创新创业大赛银奖0.5分
3.第七届中国国际“互联网+”大学生创新创业大赛参与 0.2分
学术性讲座  包装技术与创新之门讲座0.2分</t>
  </si>
  <si>
    <t>1.食品学院第十届综述大赛参与 0.2分
2.2021年华南农业大学“创客杯”大学生创新创业大赛银奖0.4分
3. 包装技术与创新之门讲座0.2分</t>
  </si>
  <si>
    <t>1.食品学院第十届综述大赛参与 0.2分
2.2021年华南农业大学“创客杯”大学生创新创业大赛银奖0.5分
3. 包装技术与创新之门讲座0.2分</t>
  </si>
  <si>
    <t>1. 食品学院院运会参与方阵0.2分；2食品学院院运会参加班级女子4*100接力赛0.2分</t>
  </si>
  <si>
    <t>31.04张敏</t>
  </si>
  <si>
    <t>2021年华南农业大学“创客杯”大学生创新创业大赛银奖0.5分</t>
  </si>
  <si>
    <t>20203164048</t>
  </si>
  <si>
    <t>谭葆瑶</t>
  </si>
  <si>
    <t>13602862084</t>
  </si>
  <si>
    <t>二星宿舍0.4分</t>
  </si>
  <si>
    <t>绩点平均分：92.40分，食品加工过程模拟-优化-控制（3学分）89分；食品与健康及保健食品开发趋势专题（2学分）95分；发酵工程（3学分）88分；如何写好科研论文（MOOC）（2学分）95分；高级食品化学（2学分）93分；食品加工与贮运专题（3学分）94分；试验设计与数据分析（2学分）91分；工程伦理（2学分）95分；硕士生英语（3学分）95分；中国特色社会主义理论与实践研究（2学分）90分；自然辩证法（1学分）94分</t>
  </si>
  <si>
    <t>参加食品学院第十届综述大赛 0.2分；第三届“百颐年杯”大学生营养代餐粉研发创新大赛优胜奖 0.2分；（3） 第二届“徐福记杯”产品创新大赛初赛 0.2分</t>
  </si>
  <si>
    <t>食品学院院运会女子跳远 0.2分； 食品学院水运会女子50米蛙泳第一名 1分；食品学院水运会女子100米蛙泳第一名 1分；食品学院院运会方阵 0.2分；</t>
  </si>
  <si>
    <t>凌杰</t>
  </si>
  <si>
    <t>（1）先进团支部 0.2分 
（2）四星宿舍 0.8分 （3）食品大讲坛第七期0.2分（非学术）       （4）第十期广东中衡山论坛——“教师发展与学科建设”高端论坛0.2分（非学术）</t>
  </si>
  <si>
    <t>信息检索与文献写作93，学分1
食品包装进展专题92 ，学分2
现代仪器分析方法与原理91，学分3
文献管理与信息分析（MOOC）93，学分2
食品加工与贮运专题88 ，学分3
食品质量安全控制与案例分析91，学分3
现代农业创新与乡村振兴战略97，学分2
硕士生英语90，学分3
中国特色社会主义理论与实践研究87，学分2
马克思主义与社会科学方法论90，学分1
绩点平均分90.97分          学习成绩得分27.29分</t>
  </si>
  <si>
    <t>1..0</t>
  </si>
  <si>
    <t xml:space="preserve">（1）食品学院第十届综述大赛参与 0.2
（2）2020年大学生实验技能创新大赛0.2分；
（3）2020年“丁颖杯”发明创意大赛0.2分；
（4）2021年度第八届IFF营养与健康两岸学生创新大赛0.2分；
（5）食品生物技术大会0.2分（学术）
</t>
  </si>
  <si>
    <t>（1）食品学院院运会参与方阵 0.2分； 
（2）食品学院乒乓球赛0.2分；
（3）2021年食品学院专业篮球赛0.2分；
（4）2021年食品专业篮球赛选拔赛0.2分；
（5）2020食品学院研究生足球选拔赛0.2分；
（6）2020年食品学院研究生篮球选拔赛0.2分；
（7）2020年食品学院27届运动会100米 0.2分；</t>
  </si>
  <si>
    <t>1..4</t>
  </si>
  <si>
    <t>31.09
阮蕴莹</t>
  </si>
  <si>
    <t>姚艳婷</t>
  </si>
  <si>
    <t>（1）	二星宿舍 2-118  0.4分 ；
（2）	2020级食品硕士7班团支部被评为“红旗团支部”0.2分；（3）致家长的一封信 0.1 分</t>
  </si>
  <si>
    <t>91.84*0.3=27.55</t>
  </si>
  <si>
    <t xml:space="preserve">（1）食品学院第十届综述大赛二等奖0.75分；
（2）华南农业大学“安安网校园行-2020食药科普之星创造营”作品征集活动三等奖0.5分（负责人）；
（3）食品学院第十三届实验技能创新大赛参与0.2分；
（4）学术讲座0.4分（食品生物技术大会会议、第十期广东中衡山论坛）。
</t>
  </si>
  <si>
    <t>（1）	食品学院第27届田径运动会参与人0.2分；
（2）	食品学院第27届田径运动会方阵参与人0.2分；
（3）食品学院“学四史、守初心”征文活动二等奖0.4分；
（4）“华农杯”短视频创制大赛参与0.1分。</t>
  </si>
  <si>
    <t>邹怡茜</t>
  </si>
  <si>
    <t xml:space="preserve">（1）非学术讲座“有效利用专利信息，持续提升专利质量”0.2分
（2）院研究生会外联部干事 1分
（3）四星宿舍 0.8分
（4）参加《致家长一封信》活动0.1分
（5）校级红旗研究生会成员  0.2分 
（6）20级硕士5班“先进团支部”0.2分
</t>
  </si>
  <si>
    <t xml:space="preserve">课程名称	学分	综合成绩
食品添加剂研究专题	2	95
高级食品化学	2	88
分子细胞生物学	2	87
信息检索与文献写作	1	93
实验动物学	2	86
食品加工与贮运专题	3	88
食品质量安全控制与案例分析	3	90
现代农业创新与乡村振兴战略	2	96
硕士生英语	3	99
中国特色社会主义理论与实践研究	2	92
自然辩证法概论	1	93
绩点平均分：91.522
学习成绩得分：91.522 *0.3=27.46
</t>
  </si>
  <si>
    <t xml:space="preserve">（1）食品学院第十届综述大赛参与 0.2分
（2）生物技术大会学术讲座 0.2分
（3）2020年“丁颖杯”发明创意大赛  0.2分
</t>
  </si>
  <si>
    <t xml:space="preserve">（1）食品学院院运会（立定跳远比赛）参与 0.2分
（2）2020食品学院第27届田径运动会方阵 参与0.2分 
</t>
  </si>
  <si>
    <t>2020硕士五班</t>
  </si>
  <si>
    <t>赵雅平</t>
  </si>
  <si>
    <t>李璐</t>
  </si>
  <si>
    <t>（1）食品大讲堂第六期 0.2分
（2）食品大讲堂第七期 0.2分
（3）食品大讲堂第八期 0.2分
（4）食品大讲堂第九期 0.2分
（5）第十期广东中衡山论坛  0.2分
（6）《致家长的一封信》活动 0.1分
（7）三星宿舍 0.6分
（8）先进团支部 0.2分</t>
  </si>
  <si>
    <t xml:space="preserve">天然产物化学 89（2学分）
食品加工工程模拟-优化-控制 88（3学分）
信息检索与文献写作 93 （1学分）
如何写好科研论文 92 （2学分）
食品加工与贮运专题 87（3学分）
食品质量安全控制与案例分析 90 （3学分）
现代农业创新与乡村振兴战略 96 （2学分）
硕士生英语 92 （3学分）
中国特色社会主义理论与实践研究 90 （2学分）
马克思主义与社会科学方法论 90 （1学分）
绩点平均分：90.36   绩点平均分*0.3：27.11
</t>
  </si>
  <si>
    <t xml:space="preserve">（1）第二届全国生物技术大会 0.2分
（2）食品学院第十届综述大赛参与 0.2分
（3）2020年丁颖杯 0.2分
（4）第十三届实验技能创新大赛 0.2分
</t>
  </si>
  <si>
    <t xml:space="preserve">（1）食品学院院运会参与  0.2分； 
（2）2020年食品学院田径运动会方阵参与 0.2分
（3）2021年学院专业篮球赛选拔 0.2分
（4）2020年全国大学生职业发展大赛 0.4分
（5）第五届全国大学生预防艾滋病知识竞赛 0.15分
</t>
  </si>
  <si>
    <t>黄潘钿</t>
  </si>
  <si>
    <t>（1）二星宿舍 2-213  0.4分 
（2）华南农业大学研究生科学技术协会干事 1分
（3）布衣院士时代报告剧 0.2分
（4）情绪调节与压力管理讲座0.2分
（5）致家长的一封信 0.1分</t>
  </si>
  <si>
    <t>食品科学与工程文献综述与专题讨论88（2学分）食品与健康及保健食品开发趋势专题90（2学分）智能制造与食品加工92（1学分）信息检索与文献写作93（1学分）如何写好科研论文88（2学分）食品加工与贮运专题89（3学分）食品质量安全控制与案例分析92（3学分）现代农业创新与乡村振兴战略95（2学分）硕士生英语100（3学分）中国特色社会主义理论与实践研究93（2学分）自然辩证法概论94（1学分）</t>
  </si>
  <si>
    <t>（1）食品学院第十届综述大赛参与 0.1分
（2）2020年登海杯全国大学生种艺竞赛 三等奖 1.5分
（3）第五期食品大讲堂 0.2分
（4）生物科技大会 0.2分
（5）食品学院首届研究生学术论坛参赛人员 0.2分</t>
  </si>
  <si>
    <t>（1）食品学院第十届综述大赛参与 0.1分
（2）2020年登海杯全国大学生种艺竞赛 三等奖 0.2分
（3）第五期食品大讲堂 0.2分
（4）生物科技大会 0.2分
（5）食品学院首届研究生学术论坛参赛人员 0.2分</t>
  </si>
  <si>
    <t>（1）	食品学院院运会参与  0.2分；
（2）	食品学院院运会方阵参与 0.2分</t>
  </si>
  <si>
    <t>2020年登海杯全国大学生种艺竞赛为非学术比赛</t>
  </si>
  <si>
    <t>20203164041</t>
  </si>
  <si>
    <t>马颖川</t>
  </si>
  <si>
    <t>18922993366</t>
  </si>
  <si>
    <t xml:space="preserve">（1）院级优秀党员 0.5分
（2）二星级宿舍 0.4分
（3）致家长的一封信 0.1
（4）先进党支部成员（功能食品研究生党支部） 0.2分
</t>
  </si>
  <si>
    <t>（1）食品添加剂研究专题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t>
  </si>
  <si>
    <t xml:space="preserve">（1）食品添加剂研究专题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
</t>
  </si>
  <si>
    <t xml:space="preserve">（1）食品生物技术大会参与 0.2分；（2）食品学院第十届综述大赛参与 0.2分；（3）2020年“丁颖杯”发明创意大赛参与 0.2分
</t>
  </si>
  <si>
    <t>（1）食品学院院运会方阵参与  0.2分；（2）院运会男子跳远参与 0.2分 ；（3）校级3x3篮球联赛参与 0.2分；（4）校级篮球团体联赛参加 0.3分；（5）院级篮球团体联赛参加 0.2分；（6）院级篮球选拔赛 0.2分
（7）院级专业杯篮球选拔赛 0.2分
（8）社会实践活动 0.5分
（9）在“科普广州”发表文章《清真就能降尿酸？没那么简单》 2分
（10）在“科普广州”发表文章《口味清淡的粤菜真的健康吗？》 2分</t>
  </si>
  <si>
    <t>（1）食品学院院运会方阵参与  0.2分；
（2）院运会男子跳远参与 0.2分 
（3）校级3x3篮球联赛参与 0.2分
（4）校级篮球团体联赛参加 0.3分
（5）院级篮球团体联赛参加 0.2分
（6）院级篮球选拔赛 0.2分
（7）院级专业杯篮球选拔赛 0.2分
（8）社会实践活动 0.5分
科普文不加分；</t>
  </si>
  <si>
    <t>杨倩文</t>
  </si>
  <si>
    <t>邹苑</t>
  </si>
  <si>
    <t>(1)小五山2-212 获四星宿舍  0.8分
(2)《致家长一封信》活动加分  0.1分
（3）青年大学习“先进团支部”评分  0.2分（4）国际形势与航天发展 0.2分                               （5）食品大讲堂第七期0.2分</t>
  </si>
  <si>
    <t>（1）高级食品化学：87分（学分：2）（2）食品加工过程模拟-优化-控制：88分（学分：3分）（3）食品与健康级保健食品开发趋势专题：95分（学分：2分）（4)信息检索与文献写作:93分（学分：1分）（5）食品加工与贮运专题：89分（学分：3分）（6）食品质量安全控制与案例分析：90分（学分：3分）（7）现代农业创新与乡村振兴战略：97分（学分：2分）（8）硕士生英语：92分（学分：3分)（9）中国特色社会主义理论与实践研究：89分（学分：2分）（10）自然辩证法概论：87分（学分：1分）学习成绩得分：绩点平均分*0.3＝90.77273*0.3＝27.23分</t>
  </si>
  <si>
    <t>(1)食品学院第十届综述大赛参与  0.2分
(2)2020年11月22日在广州白云国际会议中心参加食品生物技术大会会议学术讲座  0.2分</t>
  </si>
  <si>
    <t>（1）2020年参加食品学院第27届田径运动会方阵参与人员  0.2分（2）2020年参加学院院运会铅球第三名 0.8分；（3）2020年参加校运会参与分 0.3分；（4）2020年研究生足球队招新选拔赛 0.2 分； （5）2021年5月9号东区运动场心临其境大学生心理素质拓展比赛 0.2分</t>
  </si>
  <si>
    <t>30.78张敏</t>
  </si>
  <si>
    <t>学习成绩初审错误</t>
  </si>
  <si>
    <t>20203164029</t>
  </si>
  <si>
    <t>林佳宜</t>
  </si>
  <si>
    <t>15521105343</t>
  </si>
  <si>
    <t xml:space="preserve">(1)第十期广东中衡山论坛-“教师发展与学科建设”高端论坛 0.2分
（2）食品大讲堂第六期 0.2分
（3）食品大讲堂第七期 0.2分
（4）食品大讲堂第八期 0.2分
（5）“致家长一封信” 0.1分
（6）五星宿舍 1分
（7）班委 1分 （8）有效利用专利信息，持续提升专利质量 0.2分
</t>
  </si>
  <si>
    <t xml:space="preserve">天然产物化学89分 2学分 
如何写好科技论文91分 2学分
发酵工程85分 3学分
食品加工过程模拟优化控制90分 3学分
马克思主义与社会科学方法论91分 1学分
食品加工与贮运专题87分 3学分
高级食品化学90分 2学分
工程伦理89分 2学分
硕士生英语90分 3学分
中特89分 2学分
试验设计与数据分析92分 2学分
绩点平均分=（2*89+2*91+3*85+3*90+1*91+3*87+2*90+2*89+3*90+2*89+2*92）/（2+2+3+3+1+3+2+2+3+2+2）=89.08
学习成绩得分=绩点平均分*0.3=26.72
</t>
  </si>
  <si>
    <t xml:space="preserve">（1）食品生物技术大会 0.2分
（2）食品学院第十届综述大赛参与 0.2分
（3）2020年丁颖杯 0.2分
（4）第十三届实验技能创新大赛 0.2分
</t>
  </si>
  <si>
    <t>（1）食品学院院运会参与方阵  0.2分；</t>
  </si>
  <si>
    <t>20203164034</t>
  </si>
  <si>
    <t>刘亚文</t>
  </si>
  <si>
    <t>17853722703</t>
  </si>
  <si>
    <t>团支书2，三星宿舍0.6，电话短信0.1</t>
  </si>
  <si>
    <t>食品生物技术与研究进展 89分 2; 食品添加剂研究专题 85分 2 ; 发酵工程88分 3 ; 生物工程下游技术 91分 2;马克思主义与社会科学方法论 94分 1 ; 生物工程研究进展  93分 3;工程伦理 88分 2 ;研究生英语97分 3 ;中国特色社会主义理论与实践研究 89分 2 ; 试验设计与分析 88分 2; 生物工程综合实验 90 3.</t>
  </si>
  <si>
    <t>综述参赛0.1，丁颖杯0.2，科普文2</t>
  </si>
  <si>
    <t>综述参赛0.2，丁颖杯0.2（科普不加分，综述大赛0.2）</t>
  </si>
  <si>
    <t>跳远，方阵，篮球</t>
  </si>
  <si>
    <t>20203164020</t>
  </si>
  <si>
    <t>黄天威</t>
  </si>
  <si>
    <t>18022612926</t>
  </si>
  <si>
    <t xml:space="preserve">（1）致家长一封信 0.1分；（2）四星宿舍 0.8 分 ；（3）20级6班班长 2分；（4）国际形势与中国航天 0.2分
</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</si>
  <si>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</si>
  <si>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1学分（成绩算错）</t>
  </si>
  <si>
    <t xml:space="preserve">（1）综述大赛:0.2分
（2）食品生物技术大会 0.2分
</t>
  </si>
  <si>
    <t xml:space="preserve">（1）院运动会的立定跳远 0.2分
（2）2021级篮球选拔赛   0.2分
（3）2020级篮球选拔赛   0.2分
（4）运动会方阵         0.2分
</t>
  </si>
  <si>
    <t>涂庆会</t>
  </si>
  <si>
    <t>（1）先进团支部 硕士4班 0.2分 （2）二星宿舍小五山2-124 0.4分 （3）致家长的一封信0.1分 （4)食品学院研会就业部干事 1分（5）食品学院研究生会校级红旗研究生会（研会成员） 0.2分 （6）情绪调节与压力管理讲座参与 0.2分；</t>
  </si>
  <si>
    <t>(1)信息检索与文献写作93分（学分：1）；（2）现代仪器分析方法与原理91分（学分：3）；（3）高等有机化学91分（学分：2）；（4)酶工程实验技术89分（学分：2）；（5）食品加工与贮运专题89分（学分：3）；（6）食品质量安全控制与案例分析92分（学分：3）；（7）硕士生英语98分（学分：3）；（8）中国特色社会主义理论与实践研究93分（学分：2）；（9）自然辩证法概论93分（学分：1）。绩点平均分：92.1   学习成绩得分：92.1*0.3=27.63</t>
  </si>
  <si>
    <t>（1）第二届全国食品生物技术大会参与 0.2分；（2）食品学院第十届综述大赛参与 0.2分；（3）首届研究生学术论坛参赛参与 0.2分</t>
  </si>
  <si>
    <t>（1）食品学院院运会方阵参与 0.2分 （2）食品学业乒乓球赛参与 0.2分</t>
  </si>
  <si>
    <t>（1）食品学院院运会方阵参与 0.2分 （2）食品学院乒乓球赛参与 0.2分</t>
  </si>
  <si>
    <t>30.73
区耿华</t>
  </si>
  <si>
    <t>陈国浚</t>
  </si>
  <si>
    <t>(1)四星宿舍小五山3-103 0.8分 (2)情绪调节与压力管理讲座0.2分（3）第十期广东中衡山论坛——“教师发展与学科建设”高端论坛 0.2分（4）有效利用专利信息，持续提升专利质量 0.2分</t>
  </si>
  <si>
    <t xml:space="preserve">食品添加剂研究专题 成绩85  学分2
食品微生物基因工程实验技术 成绩87 学分3
生物工程下游技术 成绩89 学分2
食品质量安全检测新技术进展 成绩84 学分2
食品加工与贮运专题 成绩89 学分3
食品质量安全控制与案例分析 成绩92 学分3
现代农业创新与乡村振兴战略 成绩95 学分2
硕士生英语 成绩90 学分3
中国特色社会主义理论与实践研究 成绩94 学分2
自然辩证法概论 成绩91 学分1
绩点平均分89.5217， 学习成绩得分26.857分
</t>
  </si>
  <si>
    <t>（1） 食品学院第十届综述大赛参与0.2分
（2） 第二届全国食品生物技术大会会议0.2分
（3） 2020“丁颖杯”发明创新大赛0.2分（4）第十三届实验技能创新大赛0.2分</t>
  </si>
  <si>
    <t xml:space="preserve">（1）2020年食品学院第27届田径运动会0.2分
（2）2020年食品学院第27田径运动会方阵参与0.2分
（3）趣味运功会0.2分 
（1）班级组织委员1分
</t>
  </si>
  <si>
    <t>20硕士五班</t>
  </si>
  <si>
    <t>冯海钰</t>
  </si>
  <si>
    <t>（1）先进团支部 0.2分 
（2）四星宿舍 小五山119  0.8分 
（3）研究生会干事 1分 
（4）致家长一封信 0.1分</t>
  </si>
  <si>
    <t>（1）先进团支部 0.2分 
（2）四星宿舍 小五山119  0.8分 
（3）研究生会干事 1分 
（4）致家长一封信 0.1分（5）参加第十期广东中衡山论坛——“教师发展及学科建设” 0.2
（6）参加第六期食品大讲堂 0.2</t>
  </si>
  <si>
    <t>（1）现代仪器分析方法与原理 3学分 96分
（2）科学研究方法与论文写作 2学分 99分
（3）高级生物化学研究技术 3学分 92分
（4）酶工程实验技术 2学分 92分
（5）自然辩证法概论 1学分 93分
（6）生物工程研究进展 3学分 88分
（7）生物工程综合实验 3学分 92分
（8）工程伦理 2学分 88分
（9）硕士生英语 3学分 87分
（10）中国特色社会主义理论与实践研究 2学分 90分
（11）实验设计与数据分析 2学分 96分
绩点平均分：91.85   
绩点平均分*0.3：27.55</t>
  </si>
  <si>
    <t>（1）参加第二届食品生物技术大会会议 0.2
（2）参加第十期广东中衡山论坛——“教师发展及学科建设” 0.2
（3）参加第六期食品大讲堂 0.2
（4）食品学院第十届综述大赛参与 0.2分</t>
  </si>
  <si>
    <t>（1）参加第二届食品生物技术大会会议 0.2
（2）食品学院第十届综述大赛参与 0.2分</t>
  </si>
  <si>
    <t>（1）参与食品学院第27届田径运动会方阵  0.2分；</t>
  </si>
  <si>
    <t>非学术分加到学术分上</t>
  </si>
  <si>
    <t>张瑾</t>
  </si>
  <si>
    <t>非学术讲座：
（1）2021.4.21情绪调节与压力管理 0.2分
（2）2021.3.27第八期食品大讲堂：食品行业精准对接招聘宣讲会 0.2分
（3）2021.4.29第九期食品大讲堂 0.2分
（4）2021.4.17数信学院讲座  0.2分
（5）2021.4.22有效提高专利信息，持续提高专利质量的讲座 0.2分
宿舍评比：
（6）一星宿舍 0.2分
非学术活动：
（7）华南农业大学食品学院“致家长的一封信”活动 0.1分
（8）“先进团支部”班级加分 0.2分 
（9）宿舍形象大赛 0.2 分</t>
  </si>
  <si>
    <t>1）食品生物技术专题与研究进展 92分；2学分
（2）食品微生物基因工程实验技术 91分；3学分
（3）生物信息学 90分；2学分
（4）知识产权与保护 88分；1学分
（5）食品加工与储运专题 88分；3学分
（6）食品质量安全控制与案例分析 91分；3学分
（7）现代农业创新与乡村振兴战略 96分；2学分
（8）研究生英语 92分；3学分
（9）中国特色社会主义理论与实践研究 90分；2学分
（10）自然辩证法概论 94分；1学分
绩点平均分：（92*2+91*3+90*2+88+88*3+91*3+96*2+92*3+90*2+94）/22=91.0909
学习成绩得分：91.0909*0.3=27.33</t>
  </si>
  <si>
    <t>学术讲座：
（1）第二届全国食品生物技术大会会议参与 0.2分
学术竞赛：
（2）2020-2021年度研究生文献综述大赛参与 0.2分
（3）“学四史、守初心、担使命”征文活动参与 0.2分</t>
  </si>
  <si>
    <t>体育活动：
（1）2020年食品学院女子篮球选拔赛（研究生）参与 0.2分
（2）华南农业大学研究生趣味运动会一等奖 0.5分
非学术竞赛：
（3）2020年全国大学生网络安全知识竞赛（线上） 参与奖 0.15分
（4）第七届紫荆诗词大会参与奖（线上） 0.1分
（5）“健康人生，绿色无毒”禁毒知识竞赛（线上） 0.1分</t>
  </si>
  <si>
    <t>体育活动：
（1）2020年食品学院女子篮球选拔赛（研究生）参与 0.2分
（2）华南农业大学研究生趣味运动会一等奖 0.5分
非学术竞赛：
（3）2020年全国大学生网络安全知识竞赛（线上） 参与奖 0.15分（参与只有0.1分）
（4）第七届紫荆诗词大会参与奖（线上） 0.1分
（5）“健康人生，绿色无毒”禁毒知识竞赛（线上） 0.1分</t>
  </si>
  <si>
    <t>20203164033</t>
  </si>
  <si>
    <t>刘伟麒</t>
  </si>
  <si>
    <t>15916967786</t>
  </si>
  <si>
    <t>张名位</t>
  </si>
  <si>
    <t xml:space="preserve">1.致家长一封信 0.1分；2.五星宿舍：小五山 3-113 1分；
3.院研究生会事务部干事 1分；4.红旗研究生会 0.2分；
5.食品大讲堂第六期 0.2分； 6.食品大讲堂第七期 0.2分
7食品大讲堂第八期 0.2分； 8.第十期广东中衡山论坛 0.2分
</t>
  </si>
  <si>
    <t>发酵工程（学分3）86分；智能制造与食品加工（学分1）88分；信息检索与文献写作（学分1）93分；食品包装进展专题（学分2）89分；文献管理与信息分析（学分2）94分；食品加工与贮运专题（学分3）88分；试验设计与数据分析（学分2）90分；工程伦理（学分2）92分；硕士生英语（学分3）91分；中国特色社会主义理论与实践研究（学分2）90分；自然辩证法概论（学分1）93分；生物工程综合实验（学分3）94分。总学分：25分  总分2261分；2261/25=90.44；90.44×0.3≈27.13分</t>
  </si>
  <si>
    <t>1.食品生物技术大会会议 0.2分</t>
  </si>
  <si>
    <t>1.运动会方阵0.2分</t>
  </si>
  <si>
    <t>郑镇洪</t>
  </si>
  <si>
    <t>蒋卓</t>
  </si>
  <si>
    <t xml:space="preserve"> (1)两星宿舍 小五山3栋121  0.4分
(2)2020年6月至2021年6月食品学院第七届团委宣传部干事  1分
(3)2021年华南农业大学五四红旗团委标兵—食品学院团委 团委宣传部干事 0.2分
(4)2020至2021学年食品学院“五四”评优活动 红旗团支部  0.2分
(5)布衣院士时代报告剧  0.2分
(6)华南农业大学食品学院《致家长的一封信》活动  0.1分
(7)食品大讲堂第九期  0.2分
(8)第十期广东中衡山论坛 “教师发展与学科建设”0.2分     </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</si>
  <si>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（1×92+3×74+2×93+2×92+2×89+2×85+3×88+2×94+2×90+3×90+2×87+1×86）÷25×0.3=26.33分</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</si>
  <si>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（1×92+3×74+2×93+2×92+2×89+2×85+3×88+2×94+2×90+3×90+2×87+1×86）÷25×0.3=26.30分</t>
  </si>
  <si>
    <t>87.76*0.3=26.33</t>
  </si>
  <si>
    <t xml:space="preserve">(1)食品学院第十届综述大赛参与  0.2分
(2)第二届全国生物技术大会会议  0.2分 </t>
  </si>
  <si>
    <t xml:space="preserve">(1)食品学院第27届田径运动会方阵  0.2分 
(2)食品学院第27届田径运动会参与跳远项目  0.2分
(3)食品学院研究生院队篮球选拔赛  0.2分
(4)食品学院乒乓球赛  0.2分
(5)华南农业大学乒乓球院际赛八强  0.3分
（6）中国大学生 3X3 篮球联赛广东赛 区（华南农业大学分赛区）校内选拔赛  0.3分  </t>
  </si>
  <si>
    <t>张敏</t>
  </si>
  <si>
    <t>李美英</t>
  </si>
  <si>
    <t>（1）二星宿舍 2-118  0.4分 
（2）院团委研心部部干事 1分
（3）2020级硕士7班红旗团支部 0.2 分
（4）致家长的一封信 0.1 分（5）红旗研究生会干事 0.2分</t>
  </si>
  <si>
    <t>（1）二星宿舍 2-118  0.4分 
（2）院团委研心部部干事 1分
（3）2020级硕士7班红旗团支部 0.2 分
（4）致家长的一封信 0.1 分（5）红旗研究生会干事 0.2分(6)心理调节讲座0.2</t>
  </si>
  <si>
    <t>(1)食品与健康及保健食品开发趋势专题93分（学分：2）；（2）现代仪器分析方法与原理92分（学分：3）；（3）研究生学术与职业素养讲座（MOOC）90分 （学分：3）；（4）分子生物学实验技术88分 （学分：2）；（5）食品加工与贮运专题 89分（学分：3）；(6)试验设计与数据分析90分（学分：2）；(7)工程伦理92分（学分：2）；(8)硕士生英语87分（学分：3）；（9）中国特色社会主义理论与实践研究89分（学分：2）；（10） 马克思主义与社会科学方法论91分（学分：1）；（11）高级食品化学93 （学分：2）；绩点平均分=90.3636及绩点平均分90.3636*0.3=27.109</t>
  </si>
  <si>
    <t>（1）食品学院第十届综述大赛参与0.2分
（2）安全网校园行-2020食药科普之星创造营作品征集活动三等奖0.35分
（3）学术讲座 0.4分（情绪调节与压力管理讲座、食品生物技术大会会议）</t>
  </si>
  <si>
    <t>（1）食品学院第十届综述大赛参与0.2分
（2）安全网校园行-2020食药科普之星创造营作品征集活动三等奖0.35分
（3）学术讲座 0.2分（食品生物技术大会会议）</t>
  </si>
  <si>
    <t>(1)乒乓球参与0.2； 
(2)食品学院第27届田径运动会方阵参与人0.2分；
（3）食品学院“学四史、守初心”征文活动参与0.1 分；
（4）“华农杯”短视频创制大赛参与0.1分。</t>
  </si>
  <si>
    <t>(1)乒乓球参与0.2； 
(2)食品学院第27届田径运动会方阵参与人0.2分；
（3）食品学院“学四史、守初心”征文活动参与0.2分；
（4）“华农杯”短视频创制大赛参与0.1分。</t>
  </si>
  <si>
    <t>学四史加0.2</t>
  </si>
  <si>
    <t>朱雅婷</t>
  </si>
  <si>
    <t>（1）“国际形势与中国航天发展”学术报告  0.2分；
（2）《第十期广东中衡山论坛-“教师发展与学科建设”高端论坛》  0.2分；
（3）《食品大讲堂-第六期》  0.2分；
（4）《食品大讲堂-第七期》0.2分；
（5）《有效利用专利信息，持续提升专业质量》讲座   0.2分；
（6）20级硕士7班在2020-2021学年食品学院“五四”评优活动中，被评为“红旗团支部”   0.2分；
（7）四星宿舍 小五山2-212  0.8分；
（8）致家长一封信  0.1分</t>
  </si>
  <si>
    <t>晶体结构解析 96（学分2）；应用有机化学 93（学分2）；食品包装进展专题 92（学分2）；食品加工新技术研究与新产品研发专题 86（学分2）；如何写好科研论文（MOOC) 94（学分2）；高级食品化学 88（学分2）；食品加工与贮运专题 88（学分3）；试验设计与数据分析 92（学分2）；工程伦理 92（学分2）；硕士生英语 98（学分3）；中国特色社会主义理论与实践研究 89（学分2）；自然辩证法概论 94（学分1）</t>
  </si>
  <si>
    <t>（1）食品学院综述大赛第十届比赛三等奖 0.35分；
（2）2020年“丁颖杯”发明创意大赛参赛 0.2分</t>
  </si>
  <si>
    <t>（1）“心灵其境”大学生心理素质拓展比赛初赛 ，2021年5月9日，东区运动场，0.2分 ；
（2）“心灵其境”大学生心理素质拓展比赛获“二等奖” (2)，2021年5月22日，燕山运动场，0.4分</t>
  </si>
  <si>
    <t>（1）“心灵其境”大学生心理素质拓展比赛初赛 ，2021年5月9日，东区运动场，0.2分 ；（2）“坚定信心应对挑战”大学生心理素质拓展比赛获“二等奖” (2)，2021年5月22日，燕山运动场，0.4分</t>
  </si>
  <si>
    <t>（1）（重复比赛不加参与分） （2）“坚定信心应对挑战”大学生心理素质拓展比赛获“二等奖” (2)，2021年5月22日，燕山运动场，0.4分</t>
  </si>
  <si>
    <t>王姿懿</t>
  </si>
  <si>
    <t>①给家长的一封信 0.1分
②院研究生会研心部干事 1分
③2020级硕士7班红旗团支部 0.2分
④四星宿舍2-125 0.8分
⑤红旗研究生会食品研究生会干事 0.2分
⑥食品大讲堂第八期 0.2分
⑦食品大讲堂第五期 0.2分</t>
  </si>
  <si>
    <t>食品加工过程模拟-优化-控制，3，85
分子生物学实验技术，2，84
现代仪器分析方法与原理，3，88
研究生学术与职业素养写作，3，88
试验设计与数据分析，2，86
食品加工与贮运专题，3，91
工程伦理，2，86
硕士英语，3，92
中国特色社会主义与理论研究，2，93
马克思主义与社会科学方法论，1，90
高级食品化学，2，78</t>
  </si>
  <si>
    <t>食品学院第十届综述大赛参与 0.2分</t>
  </si>
  <si>
    <t>（1）食品学院院运会参与400米项目  0.2分
（2）食品学院新生篮球选拔赛 0.2分
（3）食品田径运动会方阵 0.2分
食品学院院运会400米项目决赛第一名 1分</t>
  </si>
  <si>
    <t xml:space="preserve">
（1）食品学院新生篮球选拔赛 0.2分
（2）食品田径运动会方阵 0.2分
(3)食品学院院运会400米项目决赛第一名 1分</t>
  </si>
  <si>
    <t>运动会获奖后不加参与分</t>
  </si>
  <si>
    <t>陈梓豪</t>
  </si>
  <si>
    <t xml:space="preserve">（1）三星宿舍 0.6分；（2）20级硕士5班班长  2分；（3）“致家长的一封信”活动  0.1分 ；（4）先进团支部成员  0.2分   </t>
  </si>
  <si>
    <t>绩点平均分：89.44     学习成绩：26.83
天然产物化学  学分：2  成绩：89
高级分子生物学  学分：3  成绩：83
实验动物学  学分：2  成绩82
科学研究方法与论文写作(MOOC)  学分：2  成绩：98
马克思主义与社会科学方法论  学分：1  成绩：89
食品加工与贮运专题  学分：3  成绩：88
生物工程综合实验  学分：3  成绩：95
工程伦理  学分：2  成绩：88
硕士生英语  学分：3  成绩：91
中国特色社会主义理论与实践研究  学分：2  成绩：89
试验设计与数据分析  学分：2  成绩：92</t>
  </si>
  <si>
    <t>（1）食品学院第十届综述大赛参与 0.2分
（2）生物技术大会 0.2分</t>
  </si>
  <si>
    <t>（1）食品学院院运会参与男子铅球  0.2分； 
（2）食品学院院运会参与方阵  0.2分</t>
  </si>
  <si>
    <t>张玮芸</t>
  </si>
  <si>
    <t xml:space="preserve">（1）20级硕士7班被评为“红旗团支部”0.2分  （2）20级硕士班宣传委员 1分（3）四星宿舍 0.8分（4）衣院士时代报告剧（非学术讲座） 0.2分（5）食品大讲堂第七期（非学术讲座） 0.2分（6）食品大讲堂第六期（非学术讲座） 0.2分（7）广东中衡山论坛0.2分（8）包装技术的创新之门（学术讲座）0.2分 9)生物技术大会（学术讲座）0.2分
（10）致家长的一封信”活动参与 0.1分
</t>
  </si>
  <si>
    <t xml:space="preserve">天然产物化学（2，89）
食品微生物学进展专题（2，87）
食品质量安全检测新技术进展	（2，88）
实验动物学（2，82）
文献管理与信息分析（MOOC）（2，90）
生物工程研究进展（3，89）
高级食品化学（2，85）
工程伦理（2，95）
硕士生英语（3，90）
中国特色社会主义理论与实践研究（2，90）
自然辩证法概论（1	，89）
</t>
  </si>
  <si>
    <t xml:space="preserve">(1)	食品学院院运会方阵参与 0.2分；
(2)	食品学院篮球选拔赛 0.2分
</t>
  </si>
  <si>
    <t>20203164038</t>
  </si>
  <si>
    <t>陆梓洋</t>
  </si>
  <si>
    <t>15815807681</t>
  </si>
  <si>
    <t>黄苇</t>
  </si>
  <si>
    <t>（1）校级红旗研究生会成员 0.2分； （2）二星宿舍 小五山3-125  0.4分； （3）研究生会外联部干事 1分； （4）致家长一封信参与 0.1分； （5）专利讲座 0.2分</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</si>
  <si>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</si>
  <si>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成绩算错)</t>
  </si>
  <si>
    <t xml:space="preserve">（1）综述大赛参与 0.2分； （2）第二届全国食品生物技术大会会议 0.2分； （3）第十三届实验技能创新大赛参与 0.2分； </t>
  </si>
  <si>
    <t>（1）食品学院院运会引体向上参与  0.2分； （2）食品学院院运会方阵参与 0.2分； （3）研究生院队篮球选拔 0.2分； （4）食品学院专业篮球赛选拔 0.2分； （5）食品学院专业篮球赛参与 0.2分； （6）华南农业大学研究生篮球联赛参与 0.3分； （7）中国大学生3×3篮球联赛广东赛区（华南农业大学分赛区）校内选拔赛参与 0.2分</t>
  </si>
  <si>
    <t>陈曦</t>
  </si>
  <si>
    <t>（1）广东中衡山论坛 0.2分；（2）血液知识讲座0.2分；（3）三星级宿舍 小五山2-102  0.6分；</t>
  </si>
  <si>
    <t>（1）广东中衡山论坛 0.2分；（2）血液知识讲座0.2分；（3）三星级宿舍 小五山2-102  0.6分；（4）致家长的一封信 0.1分</t>
  </si>
  <si>
    <t>仪器分析：77（3）食品加工新技术研究与新产品研发专题：84（2）食品微生物基因工程实验技术：87（3）发酵工程：84（3）高级食品化学：89（2）食品质量安全检测新技术进展：85（2）食品加工与贮运专题：87（3）食品质量安全控制与案例分析：88（3）中国特色社会主义理论与实践研究：88（2）马克思主义与社会科学方法论：89（1）现代农业创新与乡村振兴战略：92（2）硕士生英语：90（3）绩点平均分：（77*3+84*2+87*3+84*3+89*2+85*2+87*3+88*3+88*2+89*1+92*2+90*3）/（3+2+3+3+2+2+3+3+2+1+2+3）＝86.35学习成绩得分：绩点平均分*0.3＝86.35*0.3＝25.91分</t>
  </si>
  <si>
    <t>学习成绩（请列出单科成绩及学分明细，绩点平均分及绩点平均分*0.3）</t>
  </si>
  <si>
    <t xml:space="preserve">（1）食品学院第十届综述大赛参与 0.2分；
（2）“丁颖杯”发明创意大赛 参赛 0.2分；
（3）学术讲座生物技术大会：0.2分；
（4）第十三届实验技能创新大赛 0.2分；
</t>
  </si>
  <si>
    <t>（1）食+W9:W18品学院院运会立定跳远 0.2分；</t>
  </si>
  <si>
    <t>3.4分</t>
  </si>
  <si>
    <t>食品学院专业篮球赛第二名为院级，加0.75</t>
  </si>
  <si>
    <t>硕士7班</t>
  </si>
  <si>
    <t>王雪婷</t>
  </si>
  <si>
    <t>莫美华</t>
  </si>
  <si>
    <t xml:space="preserve">（1）一星宿舍+0.2分；
（2）致家长的一封信+0.1分；
（3）2020.12.06-食品大讲堂第五期+0.2分；
（4）2020.12.22-食品大讲堂第七期+0.2分；
（5）2021.04.29-食品大讲堂第九期+0.2分；
（6）“学四史、守初心、担使命”征文活动+0.2分；
（7）2020级硕士7班团支部获2020-2021学年食品学院“五四”红旗团支部+0.2分；
（8）《有效利用专利信息，持续提升专利质量》非学术讲座+0.2分；
</t>
  </si>
  <si>
    <t>（1）一星宿舍+0.2分；
（2）致家长的一封信+0.1分；
（3）2020.12.06-食品大讲堂第五期+0.2分；
（4）2020.12.22-食品大讲堂第七期+0.2分；
（5）2021.04.29-食品大讲堂第九期+0.2分；
（6）2020级硕士7班团支部获2020-2021学年食品学院“五四”红旗团支部+0.2分；
（7）《有效利用专利信息，持续提升专利质量》非学术讲座+0.2分；
（8）2020.12.13-第十期广东中衡山论坛——“教师发展与学科建设”高端论坛+0.2分；</t>
  </si>
  <si>
    <t xml:space="preserve">论文写作与实验数据处理：成绩84分、2学分；
现代知识产权与保护：成绩84分、1学分；
食品微生物基因工程试验技术：成绩91分、3学分；
TRIZ理论与技术创新方法：成绩99分、2学分；
科研伦理与学术规范（MOOC）：成绩99分、2学分；
高级食品化学：成绩95分、2学分；
食品加工与贮运专题：成绩92分、3学分；
试验设计与数据分析：成绩94分、2学分；
工程伦理：成绩87分、2学分；
硕士生英语：成绩99分、3学分；
中国特色社会主义理论与实践研究：成绩97分、2学分；
自然辩证法：成绩90分、1学分；
绩点平均分：93.2分；  绩点平均分*0.3=27.96分；
</t>
  </si>
  <si>
    <t xml:space="preserve">（1）食品学院第十届综述大赛参与+0.2分；
（2）2020.11.22-食品生物技术大会会议+0.2分；
（3）2020.12.13-第十期广东中衡山论坛——“教师发展与学科建设”高端论坛+0.2分；
</t>
  </si>
  <si>
    <t>（1）食品学院第十届综述大赛参与+0.2分；
（2）2020.11.22-食品生物技术大会会议+0.2分；
（3）“学四史、守初心、担使命”征文活动+0.2分；</t>
  </si>
  <si>
    <t xml:space="preserve">（1）2020年食品学院第27届田径运动会参赛女子铅球决赛活动+0.2分；
（2）2020年食品学院第27届田径运动会方阵参与人员+0.2分；
</t>
  </si>
  <si>
    <t>中衡山论坛非学术竞赛；学四史学术竞赛</t>
  </si>
  <si>
    <t>20203164049</t>
  </si>
  <si>
    <t>谭兆伦</t>
  </si>
  <si>
    <t>15016194813</t>
  </si>
  <si>
    <t>食品学院第七届团委宣传部干事 1分；食品学院研究生团委优秀干事 1分；一星宿舍 3-102  0.2分；红旗研究生会 0.2分；致家长的一封信 0.1分;国际形势与中国航天发展 0.2分</t>
  </si>
  <si>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t>
  </si>
  <si>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1学分91；平均分为89.67，学习成绩为26.90学习成绩算错了</t>
  </si>
  <si>
    <t>工业微生物育种2学分 94，智能制造与食品加工 1学分 88，食品加工与贮运专题 3学分 90，食品营养与功能性食品研究专题 2学分 90；发酵工程 3学分 84，文献管理与信息分析（MOOC） 2学分94，高级食品化学 2学分90，试验设计与数据分析 2学分89，工程伦理 2学分90，硕士生英语 3学分91，中国特色社会主义理论与实践研究 2学分85， 马克思主义与社会科学方法论 1学分91；平均分为89.52，学习成绩为26.86（文献管理与信息分析课程学分登记错误错，系统表格为2学分）</t>
  </si>
  <si>
    <t>综述大赛参与 0.2分；食品生物技术大会会议 0.2分；</t>
  </si>
  <si>
    <t>食品学院院运会比赛参与  0.2分； 食品学院院运会方阵参与 0.2分</t>
  </si>
  <si>
    <t>尹朝春</t>
  </si>
  <si>
    <t>肖苏尧</t>
  </si>
  <si>
    <t>（1）二星宿舍0.4分；（2）20硕士5班心理委员 1分；（3）先进团支部成员0.2分；参加非学术讲座第六期-第八期0.2×3分</t>
  </si>
  <si>
    <t>（1）食品添加剂研究专题 2  91；（2）高级食品化学 2 89；（3）食品质量安全检测技术进展 2 87；（4）文献管理与信息分析2 95；（5）食品加工贮运专题3 90；（6）食品质量控制与案列分析 3 90；（7）现代农业创新与乡村振兴战略2 94；（8）硕士生英语 3 87；中国特色社会主义理论与实践2 90；马克思主义与社会科学方法论 1 89；</t>
  </si>
  <si>
    <t xml:space="preserve">（1）食品学院第十届综述大赛0.2分；（2）2020年大学生实验技能创新大赛参与  0.2分
（3）参加食品生物技术大会会议  0.2分
</t>
  </si>
  <si>
    <t>（1）2020年食品学院第27届田径运动会参与0.2分；（2）2020年食品学院第27届田径运动会方阵参与0.2分；（3）“华农杯”短视频创作大赛0.1分</t>
  </si>
  <si>
    <t>复审绩点没算错</t>
  </si>
  <si>
    <t>钟秋夏</t>
  </si>
  <si>
    <t>（1）华南农业大学研究生科学技术协会学习部干事 1分 
（2）小五山 2栋108一星宿舍 0.2分 
（3）非学术讲座5次1分：2020第五期“食品大讲堂”、2020年10月26日“国际形势与中国航天发展”、广东中衡山论坛——“教师发展与学科建设”、2020年10月16日118期“过来人”职业场沙龙、2020年12月16日120期“过来人”职场沙龙
（4）院级“先进团支部”0.2分 
（5）华南农业大学食品学院致家长一封信活动参与0.1分</t>
  </si>
  <si>
    <t>（1）食品加工新技术研究与新产品研发专题（学分2）83
（2）高级食品化学（学分2）94
（3）应用有机化学（学分2）91
（4）信息检索与文献写作（学分1）93
（5）如何写好科研论文（学分2）95
（6）食品加工与贮运专题（学分3）89
（7）食品质量安全控制与案例分析（学分3）89
（8）现代农业创新与乡村振兴战略（学分2）90
（9）硕士英语（学分3）92
（10）中国特色社会主义理论与实践研究（学分2）85
（11）自然辩证法概论（学分1）93</t>
  </si>
  <si>
    <t>（1）食品学院第十届综述大赛参与 0.2分
（2）2020年丁颖杯发明创意大赛参与 0.2分 
生物技术大会0.2分</t>
  </si>
  <si>
    <t>（1）食品学院研究生女子篮球选拔赛参与  0.2分 
（2）2021年5月22日燕山运动场“心临其境”心理素质拓展决赛参与 0.2分</t>
  </si>
  <si>
    <t>（1）食品学院研究生女子篮球选拔赛参与  0.2分 
（2）2021年5月22日燕山运动场“心临其境”心理素质拓展决赛参与 0.2分（证明材料没有本人名单，故此项不加分）</t>
  </si>
  <si>
    <t>需要补充心理素质拓展的本人参赛名单</t>
  </si>
  <si>
    <t>刘泽祺</t>
  </si>
  <si>
    <t>（1）情绪调节与压力管理（非学术性讲座） 0.2
院级优秀团支部 2020硕士4班 0.2
 （2）三星宿舍 小五山3-115  0.6
（3）研究生艺术团流行舞队 队员 1
（4）致家长的一封信 0.1</t>
  </si>
  <si>
    <t>（1）天然产物化学88（学分3）；（2）发酵工程88（学分3）；（3）智能制造与食品加工88（学分1）；（4）信息检索与文献写作93（学分1）；（5）如何写好科研论文(MOOC)93（学分2）；（6）食品加工与贮运专题89（学分3）；（7）食品质量安全控制与案例分析92（学分3）；（8）现代农业创新与乡村振兴战略94（学分2）；（9）硕士生英语92（学分3）；（10）中国特色社会主义理论与实践研究94（学分2）；（11）马克思主义与社会科学方法论85（学分1）</t>
  </si>
  <si>
    <t>（1）食品学院第十届综述大赛 参与 0.2；（2）第二届“百颐年杯”营养代餐粉研发创新大赛 参与 0.2</t>
  </si>
  <si>
    <t>（1）食品学院第十届综述大赛 参与 0.2；（2）第二届“百颐年杯”营养代餐粉研发创新大赛 参与 0.2（证明不合格）</t>
  </si>
  <si>
    <t>（1）食品学院院运会 跳远 参与  0.2
（2）食品学院院运会 班级方阵 0.2
（3）乒乓球赛 参与 0.2
（4）趣味运动会 参与 0.2</t>
  </si>
  <si>
    <t>30.52
阮蕴莹</t>
  </si>
  <si>
    <t>庄志雄</t>
  </si>
  <si>
    <t>李雁</t>
  </si>
  <si>
    <t>1.致家长一封信 0.1分；2.三星宿舍：小五山 3-110  0.6分；
3.征文活动 0.2分；4.先进团支部 0.2分；5.食品大讲堂第七期 0.2分</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</si>
  <si>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</si>
  <si>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(86*3+88+93+89*2+94*2+88*3+90*2+92*2+91*3+90*2+93）/22=89.95
26.99*0.3=26.99</t>
  </si>
  <si>
    <t xml:space="preserve">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t>
  </si>
  <si>
    <t>1.食品生物技术大会会议 0.2分
2.丁颖杯发明创意大赛 0.2分
3.第十三届实验技能创业大赛 0.2分
4.食品学院第十届综述大赛参与0.2分</t>
  </si>
  <si>
    <t>1.运动会方阵0.2分
2.引体向上0.2分
3.2020院级篮球赛选拔 0.2分
4.2021院级篮球赛选拔 0.2分
引体向上团体第五名  1分</t>
  </si>
  <si>
    <t>袁健城</t>
  </si>
  <si>
    <t>（1）	宿舍评比五星宿舍1分；（2）20级硕士7班评为“红旗团支部” 0.2分；（3）	“致家长的一封信”活动参与 0.1分；
（4）	国际形势与中国航天发展讲座 0.2分；
（5）	食品生物技术大会讲座 0.2分；
（6）	第十期广东中衡山论坛讲座 0.2分；
（7）	有效利用专利信息，持续提高专利质量讲座 0.2分</t>
  </si>
  <si>
    <t>89.52*0.3=26.86分</t>
  </si>
  <si>
    <t>（1）食品质量安全控制与案例分析85分（学分3）；
（2）实验动物学85分（学分2）；
（3）研究生学术与职业素养讲座（MOOC）80分（学分3）；
（4）信息检索与文献写作93分（学分1分）；
（5）自然辩证法93分（学分1分）；
（6）食品加工与贮运专题91分（学分3）；
（7）工程伦理92分（学分2）；
（8）硕士生英语95分（学分3）；
（9）中国特色社会主义理论与实践研究88分（学分2）；
（10）试验设计与数据分析92分（学分2分）; (11)生物工程综合实验95分（学分3）；分数：89.52*0.3=26.86分</t>
  </si>
  <si>
    <t>综述大赛参与</t>
  </si>
  <si>
    <t>（1）	食品学院院运会方阵参与  0.2分；
（2）	食品学院院运会引体向上比赛参与 0.2分；
（3）	2020年食品学院院队男子篮球选拔赛参与 加0.2分；
（4）	2021年食品专业篮球男子选拔赛参与 加0.2分；
（5）	2021年食品学院乒乓球比赛参与 加0.2分</t>
  </si>
  <si>
    <t>姚家浩</t>
  </si>
  <si>
    <t>向红</t>
  </si>
  <si>
    <t>（1）小五山3-113 获五星宿舍 1分 
（2）青年大学习“先进团支部”评分 0.2分 
（3）《致家长一封信》活动加分 0.1分
（4）五次非学术性会议1分（第十期广东中衡山论坛——“教师发展与学科建设”高端论坛、情绪调节与压力管理讲座、第六第七期食品大讲堂、有效利用专利信息，持续提升专利质量）</t>
  </si>
  <si>
    <t>（1）食品加工过程模拟-优化-控制：95分（学分：3） （2）现代知识产权与保护：91分（学分：1） （3）食品包装进展专题：88（学分：2） （4）如何写好科研论文(MOOC)：94（学分：2）
（5）食品加工与贮运专题：95（学分：3）
（6）食品质量安全控制与案例分析：90（学分：3）
（7）现代农业创新与乡村振兴战略：97（学分：2）
（8）硕士生英语：91（学分：3）
（9）中国特色社会主义理论与实践研究：85（学分：2）
（10）自然辩证法概论：93（学分：1）
学习成绩得分：绩点平均分*0.3＝92.04545*0.3＝27.61分</t>
  </si>
  <si>
    <t>2020年食品学院第27届田径运动会方阵参与 0.2分</t>
  </si>
  <si>
    <t>30.11张敏</t>
  </si>
  <si>
    <t>20203164050</t>
  </si>
  <si>
    <t>谭梓铭</t>
  </si>
  <si>
    <t>18025989023</t>
  </si>
  <si>
    <t>（1）第五期食品大讲堂 0.2分
（2）二星宿舍 小五山3-121  0.4分 
（3）华南农业大学研究生科学技术协会学习部干事 1分
（4）有效利用专利信息，持续提升专利质量讲座0.2分
（5）《致家长的一封信》活动 0.1分</t>
  </si>
  <si>
    <t>食品加工过程模拟-优化-控制 3分 95
食品包装进展专题 2分 89
食品工业新技术设备 2分 94
研究生学习适应与发展 2分 89
如何写好科研论文(MOOC) 2分94
高级食品化学 2分88
食品加工与贮运专题 3分88
试验设计与数据分析 2分84
工程伦理 2分89
硕士生英语 3分89
中国特色社会主义理论与实践研究 2分90
马克思主义与社会科学方法论 1分88
绩点平均分：89.62</t>
  </si>
  <si>
    <t>（1）2020年丁颖杯 0.2分
（2）食品学院第十届综述大赛参与 0.2分
（3）第十三届实验技能创新大赛 0.2分</t>
  </si>
  <si>
    <t>（1）2020年食品学院田径运动会方阵参与 0.2分
（2）2020年食品学院男子篮球选拔赛 0.2分
（3）2021年院级篮球选拔赛 0.2分</t>
  </si>
  <si>
    <t>（1）2020年食品学院田径运动会方阵参与 0.2分；（2）2020年食品学院男子篮球选拔赛 0.2分；（3）2021年食品专业男子篮球选拔赛 0.2分</t>
  </si>
  <si>
    <t>安苗青</t>
  </si>
  <si>
    <t>（1）非学术讲座0.2分
（2）四星宿舍0.8分
（3）研究生会干事1分
（4）红旗研究生会0.2分</t>
  </si>
  <si>
    <t>（1）非学术讲座0.2分
（2）四星宿舍0.8分
（3）研究生会干事1分
（4）红旗研究生会0.2分   2020年6月4日《致家长的一封信》活动0.1</t>
  </si>
  <si>
    <t>（1）非学术讲座0.2分
（2）四星宿舍0.8分
（3）研究生会干事1分
（4）红旗研究生会0.2分   
2020年6月4日《致家长的一封信》活动0.1</t>
  </si>
  <si>
    <t>30分</t>
  </si>
  <si>
    <t>1.动物微生态与肠道免疫 95，学分2分；
2.天然产物化学 92，学分2分；
3.信息检索与文献写作93，学分1分；
4.现代仪器分析方法与原理81，学分3分；
5.现代农业创新与乡村振兴战略98，学分2分；
6.食品加工与贮运专题88，学分3分；
7.食品质量安全控制与案例分析87，学分3分；
8.硕士英语91，学分3分；
9.中国特色社会主义理论与实践研究90，学分2分；
10.自然辩证法概论93，学分1分.
绩点平均分90.05
学习成绩27.02</t>
  </si>
  <si>
    <t>（1）综述大赛</t>
  </si>
  <si>
    <t>（1）2021年4月18日参加学院乒乓球赛
（2）2021年4月18日趣味运动会参加者
（3）2020年6月4日《致家长的一封信》活动
2020年秋季运动会方阵</t>
  </si>
  <si>
    <t>（1）2021年4月18日参加学院乒乓球赛
（2）2021年4月18日趣味运动会参加者
（3）2020年6月4日《致家长的一封信》活动（德育加分，不算在这里）
2020年秋季运动会方阵</t>
  </si>
  <si>
    <t>（1）2021年4月18日参加学院乒乓球赛
（2）2021年4月18日趣味运动会参加者
（3）2020年6月4日《致家长的一封信》活动（不算）
2020年秋季运动会方阵</t>
  </si>
  <si>
    <t>林燕平</t>
  </si>
  <si>
    <t>（1）二星宿舍 0.4 分；（2）致家长的一封信0.1分；（3）先进团支部团员加分0.2分；（4）2020-2021先进党支部加0.2分；（5）非学术讲座“有效利用专利信息；持续提升专利质量”加0.2分</t>
  </si>
  <si>
    <t>高级食品化学94分（2学分）；食品质量安全检测新技术进展91分（2学分）；食品与健康及保健食品开发趋势专题90分（2学分）；实验动物学95分（2学分）；食品加工与贮运专题89分（3学分）；食品质量安全控制与案例分析92分（3学分）；现代农业创新与乡村振兴战略97分（2学分）；硕士生英语90分（3学分）；中国特色社会主义理论与实践研究90分（2学分）；自然辩证法概论94分（1学分）
绩点平均分：91.86分；绩点平均分*0.3=27.56分</t>
  </si>
  <si>
    <t>（1）食品学院第十届综述大赛参与 0.2分
（2）2020年第十三届实验技能创新大赛参与0.2分</t>
  </si>
  <si>
    <t>（1）食品学院院运会参与方阵，0.2分； 
（2）2020年食品学院第27届田径运动会参赛活动，0.2分
（3）2020年食品学院研究生足球选拔赛活动，0.2分
（4）2020年食品学院研究生足球选拔赛活动，0.2分
2021年食品学院乒乓球赛参赛活动，0.2分</t>
  </si>
  <si>
    <t>30.06
区耿华</t>
  </si>
  <si>
    <t>20203164015</t>
  </si>
  <si>
    <t>郭浩南</t>
  </si>
  <si>
    <t>13925091028</t>
  </si>
  <si>
    <t>（1）四星宿舍 3-122  0.8分 （2）2020级6班心理委员 1分 （3）情绪调节与压力管理讲座 0.2分 （4）《致家长一封信》活动 0.1分</t>
  </si>
  <si>
    <t>（1）发酵工程（学分3）86分（2）食品微生物学进展专题（学分2）83分（3）食品与健康及保健食品开发趋势专题（学分2）92分（4）智能制造与食品加工（学分1）88分（5）现代知识产权与保护（学分1）88分（6）食品加工与贮运专题（学分3）88分（7）试验设计与数据分析（学分2）91分（8）工程伦理（学分2）92分（9）硕士生英语（学分3）98分（10）中国特色社会主义理论与实践研究（学分2）91分（11）自然辩证法概论（学分1）94分（12）生物工程综合实验（学分3）98分</t>
  </si>
  <si>
    <t>（1）2020-2021年度研究生文献综述大赛参与 0.2分 （2）2020年“丁颖杯”发明创意大赛参与 0.2分 （3）2021年攀登计划 0.2分</t>
  </si>
  <si>
    <t xml:space="preserve">（1）2020-2021年度研究生文献综述大赛参与 0.2分 （2）2020年“丁颖杯”发明创意大赛参与 0.2分 </t>
  </si>
  <si>
    <t>（1）食品学院院运会参与  0.2分； （2）省市级以上报刊发表相关文章  2分 （3）科普广州发表相关文章 2分</t>
  </si>
  <si>
    <t>（1）食品学院院运会参与  0.2分； 科普文不加分</t>
  </si>
  <si>
    <t>翁依洵</t>
  </si>
  <si>
    <t xml:space="preserve">（1）五四红旗团支部 0.2 分 （2）院级研究生会团委实践部干事 1分（3）红旗研究生会 0.2 分（4）三星宿舍0.6分（5）“国际形势与中国航天发展”讲座 0.2分（6）第十期广东中衡山论坛——“教师发展与学科建设”高端论坛 0.2分（7）第五期食品大讲堂 0.2分（8）华南农业大学致家长一封信 0.1分  </t>
  </si>
  <si>
    <t xml:space="preserve">仪器分析：83，3
食品加工过程模拟-优化-控制：92，3
天然产物化学：88，2
如何写好科研论文(MOOC)：87，2
食品加工与贮运专题：88，3
工程伦理：95，2
硕士生英语：90，3
中国特色社会主义理论与实践研究：88，2
自然辩证法概论：90，1
高级食品化学：91，2
</t>
  </si>
  <si>
    <t>食品学院综述大赛</t>
  </si>
  <si>
    <t xml:space="preserve">（1）2020年食品学院第27届田径运动会方阵，0.2分； 
（2）参加2020年食品学院研究生院队篮球选拔赛，0.2分；
</t>
  </si>
  <si>
    <t>学分不够25，若已修完补充剩余的成绩</t>
  </si>
  <si>
    <t>20203164043</t>
  </si>
  <si>
    <t>缪小兰</t>
  </si>
  <si>
    <t>15914680377</t>
  </si>
  <si>
    <t>（1）二星宿舍 小五山2栋216  0.4分
（2）参与致“家长一封信”活动 0.1分（3）有效利用专利信息，持续提升专利质量0.2分</t>
  </si>
  <si>
    <t>（1）二星宿舍 小五山2栋216  0.4分;（2）参与致“家长一封信”活动 0.1分（3）有效利用专利信息，持续提升专利质量0.2分;(4）2020年12月13日 第十期广东衡山论坛-“教师发展与学科建设”高端论坛 0.2分</t>
  </si>
  <si>
    <t>绩点平均分：90.04分        绩点平均分*0.3：:27.012分</t>
  </si>
  <si>
    <t>绩点平均分：90.04分        绩点平均分*0.3：:27.01分</t>
  </si>
  <si>
    <t>冰温及4℃贮藏罗非鱼的腐败特征差异（共同作者）北大核心期刊 0.83分
（2）食品学院第十届综述大赛参与 0.2分
（3）2020年11月22日 食品生物技术大会会议 0.2分
（4）2020年12月13日 第十期广东衡山论坛-“教师发展与学科建设”高端论坛 0.2分</t>
  </si>
  <si>
    <t>冰温及4℃贮藏罗非鱼的腐败特征差异（共同作者）北大核心期刊 1.25分;（2）食品学院第十届综述大赛参与 0.2分;（3）2020年11月22日 食品生物技术大会会议 0.2分;（核心期刊分数算错）</t>
  </si>
  <si>
    <t>（1）食品学院院运会参与铅球比赛  0.2分
（2）参与2020年食品学院第27届田径运动会方针 0.2分</t>
  </si>
  <si>
    <t>20203164030</t>
  </si>
  <si>
    <t>林敏慧</t>
  </si>
  <si>
    <t>18902218925</t>
  </si>
  <si>
    <t>（1）四星宿舍，0.8分；（2）给家长的一封信，0.1分；（3）《有效利用专利信息，持续提升专利质量》讲座，0.2分</t>
  </si>
  <si>
    <t xml:space="preserve">（1）食品科学与工程文献综述与专题讨论88分（学分：2）；（2）食品质量安全检测新技术进展88分（学分：2）；（3）高等有机化学93分（学分：2）；（4）实验动物学89分（学分：2）；（5）如何写好科研论文(MOOC) 96分（学分：2）；（6）食品加工与贮运专题91分（学分：3）；（7）试验设计与数据分析90分（学分：2）；（8）工程伦理92分（学分：2）；（9）硕士生英语90分（学分：3）；（10）中国特色社会主义理论与实践研究90分（学分：2）；（11）马克思主义与社会科学方法论92分（学分：1）；（12）高级食品化学86分（学分：2）
绩点平均分：90.36；学习成绩得分：27.11
</t>
  </si>
  <si>
    <t>（1）食品学院综述大赛参与，0.2分；（2）院内学术讲座-20201122食品生物技术大会会议 ，0.2分</t>
  </si>
  <si>
    <t>（1）食品学院水运会混合自由泳接力第二名， 0.9分；（2）食品学院27届田径运动会方阵，0.2分；（3）食品学院27届田径运动会仰卧起坐参与，0.2分</t>
  </si>
  <si>
    <t>2020级</t>
  </si>
  <si>
    <t>李小红</t>
  </si>
  <si>
    <t>（1）三星宿舍0.6分 （2）2020级食品加与安全3班心理委员 1分（3）参加学术讲座0.2分（4）在华南农业大学食品学院第90期党校期间，获得“优秀班干”称号0.5分（5）致家长的一封信 0.1分</t>
  </si>
  <si>
    <t>（1）三星宿舍0.6分 （2）2020级食品加与安全3班心理委员 1分(3)致家长的一封信 0.1分</t>
  </si>
  <si>
    <t>总学分：22     绩点平均分：89.50，  绩点平均分*0.3：26.85</t>
  </si>
  <si>
    <t>（1）食品学院第十届综述大赛参与 0.2分（2）学术讲座</t>
  </si>
  <si>
    <t>（1）食品学院院运会参与0.2分；（2）女子篮球选拔0.2分（3）参加三下乡--食品安全科普行社会实践活动0.5分</t>
  </si>
  <si>
    <t>（1）食品学院院运会参与0.2分；（2）女子篮球选拔0.2分</t>
  </si>
  <si>
    <t>20203164035</t>
  </si>
  <si>
    <t>刘宇航</t>
  </si>
  <si>
    <t>15664469256</t>
  </si>
  <si>
    <t xml:space="preserve">① 食品学院第十四届第三任科技部干事 1分；② 二星级宿舍 0.4分；③ 华农红旗研究生会 0.2分；④ 致家长的一封信 0.1分；⑤ 广东中衡山论坛 0.2分；⑥ 专利讲座 0.2分
</t>
  </si>
  <si>
    <t>1、食品微生物学进展专题 81分（2学分） 2、食品加工过程模拟-优化-控制85分（3学分）3、信息检索与文献写作93分（1学分）4、发酵工程84分（3学分）5、现代仪器分析方法与原理86分（3学分）6、高级食品化学89分（2学分）7、食品加工与贮运专题89分（3学分）8、试验设计与数据分析88分（2学分）9、工程伦理86分（2学分）10、硕士生英语90分（3学分）11、中国特色社会主义理论与实践研究87分（2学分）12、自然辩证法概论87分（1学分）</t>
  </si>
  <si>
    <t>① 第十三届实验技能创新大赛 0.2分；② 食品生物技术大会 0.2分；③ 第十届综述大赛 0.2分</t>
  </si>
  <si>
    <t xml:space="preserve">① 食品学院院运会方阵 0.2分；② 院铅球第八名 0.3分；③ 足球选拔 0.2分；④ 篮球比赛 0.2分；⑤ 篮球比赛 0.2分
</t>
  </si>
  <si>
    <t>许嘉验</t>
  </si>
  <si>
    <t>1、四星级宿舍（0.8分）；2、致家长的一封信（0.1分）；3、第十期广东中衡山论坛（0.2分）；4、食品大讲堂第七期（0.2分）；5、食品大讲堂第八期（0.2分）；6、先进团支部团员（0.2分）</t>
  </si>
  <si>
    <t xml:space="preserve">1、四星级宿舍（0.8分）；2、致家长的一封信（0.1分）；3、第十期广东中衡山论坛（0.2分）；4、食品大讲堂第七期（0.2分）；5、食品大讲堂第八期（0.2分）；6、先进团支部团员（0.2分）
</t>
  </si>
  <si>
    <t>1、食品生物技术专题与研究进展（92分）； 2、食品微生物基因工程实验技术（89分）；3、高级食品化学（84分）；4、信息检索与文献写作（93分）；5、食品加工与贮运专题（88分）；6、食品质量安全控制与案例分析（90分）；7、现代农业创新与乡村振兴战略（87分）；8、硕士生英语（97分）；9、中国特色社会主义理论与实践研究（94分）；10、马克思主义与社会科学方法论（90分）</t>
  </si>
  <si>
    <t>综述大赛参与（0.2分）</t>
  </si>
  <si>
    <t>1、篮球队选拔（0.2）；2、食品学院田径运动会方阵参与人员（0.2）；3、参与食品学院乒乓球比赛（0.2）；4、食品学院第27届运动会铅球（0.2）</t>
  </si>
  <si>
    <t>29.82
阮蕴莹</t>
  </si>
  <si>
    <t>何淑娴</t>
  </si>
  <si>
    <t>（1）四星宿舍 小五山2-211  0.8分
（2）2021.4.21 情绪调节与压力管理讲座 0.2分
（3）2020.12.13 第十期广东中衡山论坛——"教师发展与学科建设"高端论坛 0.2分
（4）2020.10.国际形势与中国航天发展 0.2分
（5）2020.12.16华南农业大学就业指导中心讲座：破疫新生力量-数字化思维应对就业困难 0.2分
（6）2021.6.1 华南农业大学食品学院“致家长一封信”  0.1分                                                                                                            （7）2021.4.22有效利用专利信息，持续提升专利质量0.2分
（8）2020.11.22 第二届全国食品生物技术大会会议 -0.2分</t>
  </si>
  <si>
    <t>（1）食品微生物基因工程实验技术  87 分  3学分
（2）论文写作与实验数据处理  83分  2学分
（3）现代知识产权与保护  91分  1学分
（4）如何写好科研论文(MOOC)  91分  2学分
（5）食品加工与贮运专题  89分  3学分
（6）食品质量安全控制与案例分析  94分  3学分
（7）现代农业创新与乡村振兴战略  94分  2学分
（8）硕士生英语  92分  3学分
（9）中国特色社会主义理论与实践研究  96分  2学分
（10）马克思主义与社会科学方法论  97分  1学分
绩点平均分：91</t>
  </si>
  <si>
    <t>（1）食品学院院运会参与0.2分
（2）食品学院田径运动会方阵参与人员0.2分
（3）“学四史、守初心、担使命"征文活动 0.2分</t>
  </si>
  <si>
    <t>20203164031</t>
  </si>
  <si>
    <t>林若钦</t>
  </si>
  <si>
    <t>13580252370</t>
  </si>
  <si>
    <t>张菊梅</t>
  </si>
  <si>
    <t xml:space="preserve">（1）“致家长的一封信”活动  0.1分 ；(2）二星宿舍小五山3-125  0.4分 ；（3）2021.05.09-布衣院士时代报告剧  0.2分 ；（4）2021.4.21情绪调节与压力管理讲座  0.2分  </t>
  </si>
  <si>
    <t>研究生学术与职业素养讲座（MOOC），学分：3，综合成绩：74；食品微生物学进展专题，学分：2，综合成绩：86；工业微生物育种，学分：2，综合成绩：93；生物工程下游技术，学分：2，综合成绩：90；食品与健康及保健食品开发趋势专题，学分：2，综合成绩：92；自然辩证法概论，学分：1，综合成绩：93；生物工程研究进展，学分：3，综合成绩：88；生物工程综合实验，学分：3，综合成绩：94；工程伦理，学分：2，综合成绩：92；硕士生英语，学分：3，综合成绩：97；中国特色社会主义理论与实践研究，学分：2，综合成绩：90；试验设计与数据分析，学分：2，综合成绩：91</t>
  </si>
  <si>
    <t>（1）综述大赛参与 0.1分；（2）2020.11.22-食品生物技术大会会议  0.2分；(3)广东省科学院微生物研究所学术交流会参与4次  0.8分</t>
  </si>
  <si>
    <t>1）综述大赛参与 0.2分；（2）2020.11.22-食品生物技术大会会议  0.2分(综述大赛0.2，非学校类讲座不加分）</t>
  </si>
  <si>
    <t>（1）2020年华南农业大学研究生篮球联赛参与  0.3分；（2）中国大学生3×3篮球联赛广东赛区（华南农业大学分赛区）校内选拔赛参与  0.3分；（3）2021年食品专业篮球男子选拔赛参与  0.2分；（4）2021食品专业篮球赛参与  0.2分；（5）2020年食品学院研究生院队篮球选拔赛  0.2分；（6）2020年食品学院第27届田径运动会男子跳远参与  0.2分；（7）2020年食品学院第27届田径运动会方阵参与  0.2分</t>
  </si>
  <si>
    <t>沈金鹏</t>
  </si>
  <si>
    <t>2.6分</t>
  </si>
  <si>
    <t>院研究生会外联部干事，+1分；院级优秀干事，+1分；红旗研究生会，+0.2分；一星宿舍，+0.2；国际形势与中国航天发展，+0.2；</t>
  </si>
  <si>
    <t>食品健康及保健食品开发趋势专题 91*学分2+智能制造与食品加工88*学分1+生物工程研究进展85*学分3+食品加工与储运专题89*学分3+研究生学术与职业素质讲座89*学分3+生物工程综合实验*学分3+试验设计与数据分析85* 学分2+工程伦理87*学分2+硕士生英语90*学分3+中国特色社会主义理论与实践研究82*学分2+自然辩证法89*学分1=2199，2199/25*0.3=26.39</t>
  </si>
  <si>
    <t>食品生物技术大会会议，+0.2；综述大赛参与分，+0.2；</t>
  </si>
  <si>
    <t>第27届 院运会男子铅球，+0.2；院运会方阵，+0.2,；</t>
  </si>
  <si>
    <t>熊厚盛</t>
  </si>
  <si>
    <t>（1）二星宿舍 0.4分 （2）五星红旗团支部 0.2分
（3）航天发展 0.2分 （4）食品大讲堂第七期 0.2分 
（5）食品大讲堂第九期 0.2分 （6）广东中衡山论坛 0.2分
（7）致家长的一封信 0.1分  （8）有效利用专利信息讲座 0.2分</t>
  </si>
  <si>
    <t>89.59*0.3=26.88</t>
  </si>
  <si>
    <t>（1）天然产物化学  91   2
（2）食品加工过程模拟-优化-控制   89   3
（3）研究生学习适应与发展   89   2
（4）如何写好科研论文(MOOC)   92   2
（5）食品加工与贮运专题   88   3
（6）试验设计与数据分析   90   2
（7）工程伦理   88   2
（8）硕士生英语    90   3
（9）中国特色社会主义理论与实践研究   90   2
（10）马克思主义与社会科学方法论   90   1
（11）生物工程实验   94   3</t>
  </si>
  <si>
    <t>（1）	食品学院第十届综述大赛参与 0.2分 
（2）	食品生物技术大会会议 0.2分</t>
  </si>
  <si>
    <t>（1）	食品学院第十届综述大赛参与 0.2分 
（2）	食品生物技术大会会议 0.2分（3）2020丁颖杯发明创意大赛0.2（4）第三十届实验技能创新大赛0.2</t>
  </si>
  <si>
    <t>（1）	食品学院第27届田径运动会方阵参与人  0.2分 
（2）	2020年“丁颖杯”发明创意大赛 0.2分
（3）	第十三届实验技能创新大赛 0.2分</t>
  </si>
  <si>
    <t>（1） 食品学院第27届田径运动会方阵参与人  0.2分</t>
  </si>
  <si>
    <t>学习成绩修改</t>
  </si>
  <si>
    <t>区耿华</t>
  </si>
  <si>
    <t>（1）致家长一封信  0.1分
（2）2020级硕士4班心理委员  1分
（3）五星宿舍 小五山3栋113房 1分 
（4）食品大讲堂第五期  0.2分
（5）食品大讲堂第七期  0.2分
（6）先进团支部团员  0.2分</t>
  </si>
  <si>
    <t xml:space="preserve">（1）食品营养与功能性食品研究专题，学分2，成绩87
（2）食品质量安全检测新技术进展，学分2，成绩91
（3）食品与健康及保健食品开发趋势专题，学分2，成绩91
（4）高级生物化学，学分3，成绩67
（5）食品加工与贮运专题，学分3，成绩88
（6）食品质量安全控制与案例分析，学分3，成绩91
（7）现代农业创新与乡村振兴战略，学分2，成绩98
（8）硕士生英语，学分3，成绩86
（9）中国特色社会主义理论与实践研究，学分2，成绩94
（10）自然辩证法概论，学分1，成绩94
87*2+91*2+91*2+67*3+88*3+91*3+98*2+86*3+94*2+94*1=2012
2+2+2+3+3+3+2+3+2+1=23
绩点平均分：2012/23=87.48
学习成绩得分：87.48*0.3=26.24
</t>
  </si>
  <si>
    <t xml:space="preserve">（1）食品学院第十届综述大赛参与 0.2分
（2）食品生物技术大会会议 0.2分
（3）中文核心文章——《佛手提取物的化学成分和生物活性研究进展》期刊：《食品科技》录用时间：2021年7月19日  5分
</t>
  </si>
  <si>
    <t>1）食品学院第十届综述大赛参与 0.2分（2）食品生物技术大会会议 0.2分</t>
  </si>
  <si>
    <t xml:space="preserve">（1）2020年食品学院第27届田径运动会方阵 0.2分
（2）2020年食品学院第27届田径运动会参赛——立定跳远 0.2分
</t>
  </si>
  <si>
    <t>29.74
阮蕴莹</t>
  </si>
  <si>
    <t>文章已录用未发表</t>
  </si>
  <si>
    <t>陈柏燕</t>
  </si>
  <si>
    <t xml:space="preserve">（1）2020-2021年 三星宿舍 小五山2-217  0.6分 
（2）2021年德育分《致家长的一封信》0.2分  
（3）先进团支部 2020级硕士5班 0.2分
</t>
  </si>
  <si>
    <t xml:space="preserve">（1）2020-2021年 三星宿舍 小五山2-217  0.6分 
（2）2021年德育分《致家长的一封信》0.1分  
（3）先进团支部 2020级硕士5班 0.2分
</t>
  </si>
  <si>
    <t>食品生物技术专题与研究进展	成绩88	学分2；
食品添加剂研究专题 成绩83	学分2；
发酵工程	成绩88	学分3；
生物工程下游技术	成绩90	学分2；
试验设计与数据分析	成绩94	学分2；
工程伦理	成绩92	学分2；
硕士生英语	成绩98	学分3；
中国特色社会主义理论与实践研究	成绩88	学分2；
马克思主义与社会科学方法论	成绩95	学分1；
生物工程研究进展	成绩88	学分3；
生物工程综合实验	成绩94	学分3；
绩点平均分90.76  学习成绩得分27.23</t>
  </si>
  <si>
    <t xml:space="preserve">（1）食品学院第十七届综述大赛参与 0.2分
（2）第二届全国食品生物技术大会会议 0.2分
（3）2020年“丁颖杯”发明创意大赛 0.2分
（4）《学四史 守初心 担使命》征文活动三等奖 0.35分
</t>
  </si>
  <si>
    <t xml:space="preserve">（1）食品学院第十七届综述大赛参与 0.2分
（2）第二届全国食品生物技术大会会议 0.2分
（3）2020年“丁颖杯”发明创意大赛 0.2分
（4）《学四史 守初心 担使命》征文活动三等奖 0.3分
</t>
  </si>
  <si>
    <t xml:space="preserve">（1）2020年食品学院院运会参与  0.2分；
（2）2021年食品专业女子篮球赛选拔  0.2分
（3）参加第27届运动会方阵队伍 0.2分
</t>
  </si>
  <si>
    <t xml:space="preserve">（1）2020年食品学院院运会参与  0.2分；
（2）2021年食品专业女子篮球赛选拔  0.2分
（3）参加第27届运动会方阵队伍 0.2分
</t>
  </si>
  <si>
    <t>20203164025</t>
  </si>
  <si>
    <t>李晓彤</t>
  </si>
  <si>
    <t>13250200340</t>
  </si>
  <si>
    <t>团总支实践部干事 1分；致家长的一封信  0.1分；三星宿舍 0.6分 ；生物技术会议 0.2分</t>
  </si>
  <si>
    <t>团总支实践部干事 1分；致家长的一封信  0.1分；三星宿舍 0.6分 ；</t>
  </si>
  <si>
    <t xml:space="preserve">（1）食品加工过程模拟-优化-控制 93（学分3）；（2）食品质量安全检测新技术进展 86（学分2）；（3）食品与健康及保健食品开发趋势专题 94（学分2）；（4）信息检索与文献写作 93（学分1）；（5）食品加工新技术研究与新产品研发专题 85（学分2）；（6）高级食品化学 96（学分2）；（7）食品加工与贮运专题 96（学分3）；（8）试验设计与数据分析 89（学分2）；（9）工程伦理 90（学分2）；（10）硕士生英语 89（学分3）；（11）中国特色社会主义理论与实践研究 90（学分2）；（12）马克思主义与社会科学方法论 90（学分1）；绩点平均分*0.3=91.08*0.3=27.32分
</t>
  </si>
  <si>
    <t>食品学院第十届综述大赛参与0.1</t>
  </si>
  <si>
    <t>食品学院第十届综述大赛参与0.2；生物技术大会0.2（综述大赛少写一分）</t>
  </si>
  <si>
    <t>食品学院院运会参与 0.2</t>
  </si>
  <si>
    <t>魏端</t>
  </si>
  <si>
    <t>（1）布衣院士时代剧 0.2分（2）第十期广东中衡山论坛0.2分（3）二星宿舍0.4分（4）”致家长的的一封信“0.1分（5）红旗研究生会0.2（6）优秀团支部0.2分（7）研究生会干事1分</t>
  </si>
  <si>
    <t xml:space="preserve">仪器分析：83，3
高级食品化学：91，2
食品质量安全检测新技术进展：87，2
信息检索与文献写作：93，1
食品加工与贮运专题：88，3
食品质量安全控制与案例分析：88，3
中国特色社会主义理论与实践研究：90，2
自然辩证法概论：88，1
现代农业创新与乡村振兴战略：82，2
硕士生英语：89，3
</t>
  </si>
  <si>
    <t xml:space="preserve">（1）	综述大赛参与 0.2分
（2）	食品生物技术大会会议 0.2分
</t>
  </si>
  <si>
    <t>（1）食品学院院运会参与方阵 0.2分；（2）篮球选拔赛 0.2分；（3）篮球选拔赛0.2分</t>
  </si>
  <si>
    <t>29.55
区耿华</t>
  </si>
  <si>
    <t>温佳燕</t>
  </si>
  <si>
    <t xml:space="preserve">
（1）非学术性讲座 0.2分中衡山论坛
（2）先进团支部 0.2分；
（3）二星宿舍 小五山2栋114  0.4分 ；
（4）致家长的一封信 0.1分</t>
  </si>
  <si>
    <t>1.食品生物技术专题与研究进展91分（学分2） 2.食品微生物基因工程实验技术87分（学分3） 3.食品质量安全检测新技术进展89分（学分2） 4.现代知识产权与保护86分（学分1）5.如何写好科研论文(MOOC)94分（学分2）6.食品加工与贮运专题91分（学分3）7.食品质量安全控制与案例分析94分（学分3）8.现代农业创新与乡村振兴战略89分（学分2）9.硕士生英语98分（学分3）10.中国特色社会主义理论与实践研究92分（学分2）11.自然辩证法概论90分（学分1）绩点平均分：91.50
绩点平均分*0.3：27.45</t>
  </si>
  <si>
    <t>（1）食品学院第十届综述大赛参与 0.2分；
（2）“丁颖杯”发明创意大赛 参赛 0.2分（3）学术讲座：0.2分；（食品生物技术大会会议）</t>
  </si>
  <si>
    <t>（1）食品学院院运会方阵 0.2分（2）食品学院乒乓球赛 0.2分（3）食品院运会200决赛0.2分</t>
  </si>
  <si>
    <t>29.55
阮蕴莹</t>
  </si>
  <si>
    <t>杨广珠</t>
  </si>
  <si>
    <t>吴清平</t>
  </si>
  <si>
    <t>①非学术讲座3个（国际形势与中国航天发展，食品大讲堂第五期，情绪调节与压力管理讲座）0.6分；
②二星宿舍 0.4分；
③致家长的一封信 0.1分。</t>
  </si>
  <si>
    <t>食品微生物学进展专题，学分：2，综合成绩：88；
工业微生物育种，学分：2，综合成绩：95；
高级分子生物学，学分：3，综合成绩：86；
实验动物学，学分：2，综合成绩：86；
研究生学术与职业素养讲座（MOOC），学分：3，综合成绩：90；
试验设计与数据分析，学分：2，综合成绩：88；
工程伦理，学分：2，综合成绩：88；
硕士生英语，学分：3，综合成绩：93；
中国特色社会主义理论与实践研究，学分：2，综合成绩：93；
马克思主义与社会科学方法论，学分：1，综合成绩：92；
生物工程研究进展，学分：3，综合成绩：87；
生物工程综合实验，学分：3，综合成绩：95；
绩点平均分为90.03，学习成绩得分：27.01。</t>
  </si>
  <si>
    <t>①学术讲座5个（第十期广东中衡山论坛——“教师发展与学科建设”高端论坛，参加广东省微生物研究所学术报告4个）1分，
②参与综述大赛 0.1分</t>
  </si>
  <si>
    <t>①学术讲座5个（第十期广东中衡山论坛——“教师发展与学科建设”高端论坛，参加广东省微生物研究所学术报告4个）1分，
②参与综述大赛 0.2分</t>
  </si>
  <si>
    <t>①学院运动会方队 0.2分</t>
  </si>
  <si>
    <t>许超群</t>
  </si>
  <si>
    <t>岳淑丽</t>
  </si>
  <si>
    <t>三星宿舍0.6
五四红旗团支部0.2  华南农业大学研究生科学技术协会干事1分</t>
  </si>
  <si>
    <t>工程伦理2学分：92，硕士生英语3学分：98，中国特色社会主义理论与实践研究2学分91：马克思主义与社会科学方法论	1学分：90，食品添加剂研究专题	2学分：89生物工程综合实验3学分：88试验设计与数据分析2学分：84，食品微生物基因工程实验技术3学分：87，食品工业新技术设备2学分：92，信息检索与文献写作	1学分：93，食品加工与贮运专题3学分：88，如何写好科研论(MOOC)2学分：92；27.07分</t>
  </si>
  <si>
    <t>（1）食品生物技术大会会议参与 0.2分；
（2）食品学院综述大赛参与 0.2分；</t>
  </si>
  <si>
    <t>（1）2020年食品学院第27届田
径运动会方阵，0.2分；</t>
  </si>
  <si>
    <t>钟烜钰</t>
  </si>
  <si>
    <t>（1）中国共产党华南农业大学食品学院委员会组织的第十期广东中衡山论坛——“教师发展与学科建设”高端论坛 0.2分；（2）华南农业大学就业指导中心组织的讲座 0.2分；（3）华南农业大学科学研究院组织的“有效利用专利信息，持续提升专利质量”讲座 0.2分；（4）华南农业大学食品学院组织的“致家长一封信”活动 0.1分；（5）院级荣誉团支部 0.2分；（6）一星宿舍 0.2分；（7）研究生会干事1分</t>
  </si>
  <si>
    <t>（1）食品添加剂研究专题91分（学分：2）；（2）高级食品化学91分（学分：2）；（3）食品质量安全检测新技术进展77分（学分：2）；（4）智能制造与食品加工88分（学分：1）；（5）如何写好科研论文（MOOC）91分（学分：2）；（6）食品加工与贮运专题90分（学分：3）；（7）食品质量安全控制与案例分析89分（学分：3）；（8）现代农业创新与乡村振兴战略87分（学分：2）；（9）硕士生英语95分（学分：3）；（10）中国特色社会主义理论与实践研究88分（学分：2）；（11）马克思主义与社会科学方法论92分（学分：1）；
绩点平均分：89.22分；学习成绩得分：26.77分</t>
  </si>
  <si>
    <t>（1）参与食品学院综述大赛第十届比赛0.2分</t>
  </si>
  <si>
    <t>（1）参与食品学院院运会0.2分；（2）参与食品学院第27届田径运动会方阵 0.2分</t>
  </si>
  <si>
    <t>王研研</t>
  </si>
  <si>
    <t>（1）三星宿舍 0.6分
（2）院级先进团支部 0.2分 
（3）《致学生家长的一封信》0.1分
(4)2020-2021学年先进党支部 0.2分</t>
  </si>
  <si>
    <t>（1）高级食品化学 学分2 成绩 85
（2）食品与健康及保健食品开发趋势专题 学分2 成绩 94
（3）信息检索与文献写作 学分1 成绩93
（4）现代知识产权与保护 学分1 成绩86
（5）如何写好科研论文(MOOC) 学分2 成绩 91
（6）食品加工与贮运专题 学分3 成绩93
（7）食品质量安全控制与案例分析 学分3 成绩92
（8）现代农业创新与乡村振兴战略 学分2 成绩96
（9）硕士生英语 学分3 成绩90
（10）中国特色社会主义理论与实践研究 学分2 成绩90
（11）马克思主义与社会科学方法论 学分1 成绩 88</t>
  </si>
  <si>
    <t>（1） 食品学院第十届综述大赛参与 0.2分
（2） 食品生物技术大会 0.2分
（3） 第十三届实验技能创新大赛之“小芒人”初赛参与 0.2分
（4） 2020第二届百颐年杯  0.2分</t>
  </si>
  <si>
    <t>（1）2020年食品学院第27届田径运动会方阵  0.2分</t>
  </si>
  <si>
    <t>29.43
阮蕴莹</t>
  </si>
  <si>
    <t>杨翕淼</t>
  </si>
  <si>
    <t>（1）二星宿舍小五山2-221  0.4分 （2）情绪调节与压力管理讲座 0.2分（3）食品大讲堂第九期讲座 0.2分 （4）“致家长一封信”活动 0.1分（5）先进团支部 0.2分</t>
  </si>
  <si>
    <t>食品添加剂研究专题：88分（学分：2分）食品微生物基因工程实验技术 ：87分（学分：3分）生物工程下游技术：92分（学分：2分）食品质量安全检测新技术进展：82分（学分：2分）食品加工与贮运专题：90分（学分：3分）食品质量安全控制与案例分析：90分（学分：3分）现代农业创新与乡村振兴战略：98分（学分：2分）硕士生英语：97分（学分：3分）中国特色社会主义理论与实践研究：95分（学分：2分）自然辩证法概论：92分（学分：1分）学习成绩得分：绩点平均分*0.3=91.04*0.3=27.31分</t>
  </si>
  <si>
    <t>食品学院第十届综述大赛参与 0.2分 第二届全国食品生物技术大会会议 0.2分2020“丁颖杯”发明创新大赛 0.2分</t>
  </si>
  <si>
    <t>3. 包装技术与创新之门讲座0.2分</t>
  </si>
  <si>
    <t xml:space="preserve">2020年食品学院第27届田径运动会  0.2分
2020年食品学院第27届田径运动会方阵参与 0.2分
</t>
  </si>
  <si>
    <t>29.41
阮蕴莹</t>
  </si>
  <si>
    <t xml:space="preserve">                                                                                                                                                                                                                                                                                        </t>
  </si>
  <si>
    <t>20203164036</t>
  </si>
  <si>
    <t>刘悦</t>
  </si>
  <si>
    <t>18641888096</t>
  </si>
  <si>
    <t>二星宿舍 0.4分</t>
  </si>
  <si>
    <t>（1）食品微生物基因工程实验技术（3学分）84分；（2）如何写好科研论文(MOOC)（2学分）94分；（3）食品添加剂研究专题（2学分）91分；（4）发酵工程（3学分）87分；（5）自然辩证法概论（1学分）91分；（6）食品加工与贮运专题（3学分）88分；（7）高级食品化学（2学分）89分；（8）工程伦理（2学分）90分；（9）硕士生英语（3学分）97分；（10）中国特色社会主义理论与实践研究（2学分）94分；（11）试验设计与数据分析（2学分）90分；绩点平均分：90.2；绩点平均分*0.3：27.06</t>
  </si>
  <si>
    <t>（1）2021“丁颖杯”发明创意大赛参与0.2分；（2）食品学院第十届综述大赛参与 0.2分；（3）食品生物技术大会会议参与0.2分</t>
  </si>
  <si>
    <t>（1）食品学院第27届田径运动会参与  0.2分；（2）食品学院第27届田径运动会方队参与  0.2分；（3）2021年食品学院专业篮球赛选拔赛参与0.2分；(4)2021年食品学院专业篮球赛第二名0.75分；（5）2021年在“科普广州”发布科普文2分</t>
  </si>
  <si>
    <t>1）食品学院第27届田径运动会参与  0.2分；（2）食品学院第27届田径运动会方队参与  0.2分；（3）2021年食品学院专业篮球赛选拔赛参与0.2分；(4)2021年食品学院专业篮球赛第二名0.75分；（科普文不加分）</t>
  </si>
  <si>
    <t>王培培</t>
  </si>
  <si>
    <t>（1）先进团支部 硕士4班 0.2分 （2）二星宿舍小五山2-126  0.4分（3）《致学生家长的一封信》0.1分（4）先进党支部 功能食品研究生党支部 0.2分</t>
  </si>
  <si>
    <t>（1）先进团支部 硕士4班 0.2分 （2）二星宿舍小五山2-126  0.4分（3）《致学生家长的一封信》0.1分（4）先进党支部 功能食品研究生党支部 0.2分，第六期食品大讲堂 0.2分</t>
  </si>
  <si>
    <t>食品添加剂研究专题，93分，学分2；高级食品化学，90分，学分2；信息检索与文献写作，93分，学分1；现代知识产权与保护，84分，学分1；如何写好科研论文(MOOC)，92分，学分2；文献管理与信息分析（MOOC），90分，学分2；食品加工与贮运专题，96分，学分2；食品质量安全控制与案例分析，89分，学分3；现代农业创新与乡村振兴战略，91分，学分2；硕士生英语，93分，学分3；中国特色社会主义理论与实践研究，93分，学分2；自然辩证法概论，91分，学分1 绩点平均分：91.67；学生成绩得分=绩点平均分*0.3=27.5</t>
  </si>
  <si>
    <t>（1）华南农业大学2019-2020年度研究生文献综述大赛 参与 +0.2；（2）第二届全国食品生物技术大会会议没去-0.2；（3）食品大讲堂第七期0.2分（4）食品大讲堂第六期0.2分</t>
  </si>
  <si>
    <t>（1）2020年食品学院第27届田径运动会方阵  0.2分；（2）食品学院院运会参加班级女子4*100接力赛0.2分</t>
  </si>
  <si>
    <t>29.2
区耿华</t>
  </si>
  <si>
    <t>张锐洲</t>
  </si>
  <si>
    <t>杨金易</t>
  </si>
  <si>
    <t>（1）三星宿舍 03-110  0.6分 
（2）20级食品硕士7班心理委员 1分 
（3）“致家长的一封信”活动 0.1分 
（4）2020-2021学年食品学院五四红旗团支部 0.2分</t>
  </si>
  <si>
    <t>天然产物化学  学分：2  成绩：87
高级分子生物学  学分：3  成绩：77
实验动物学  学分：2  成绩81
科学研究方法与论文写作(MOOC)  学分：2  成绩：98
马克思主义与社会科学方法论  学分：1  成绩：90
食品加工与贮运专题  学分：3  成绩：91
生物工程综合实验  学分：3  成绩：93
工程伦理  学分：2  成绩：90
硕士生英语  学分：3  成绩：90
中国特色社会主义理论与实践研究  学分：2  成绩：89
试验设计与数据分析  学分：2  成绩：86</t>
  </si>
  <si>
    <t>（1）食品学院第十届综述大赛参与 0.2分（2）生物技术大会 0.2分
（3）情绪调节与压力管理讲座 0.2分</t>
  </si>
  <si>
    <t>（1）食品学院院运会参与男子引体向上  0.2分
 （2）食品学院院运会参与方阵  0.2分</t>
  </si>
  <si>
    <t>陈嘉仪</t>
  </si>
  <si>
    <t>13247542637</t>
  </si>
  <si>
    <t>（1）四星宿舍 2-116  0.8分 ；（2）参加非学术性讲座 2021.4.29 食品学院212报告厅 食品大讲堂第九期 0.2分；2021.4.22 园艺学院224报告厅《有效利用专利信息，持续提升专利质量》讲座 0.2分（3）致家长一封信 0.1分</t>
  </si>
  <si>
    <t>（1）四星宿舍 2-116  0.8分 ；（2）参加非学术性讲座 2021.4.29 食品学院212报告厅 食品大讲堂第九期 0.2分；（3）致家长一封信 0.1分</t>
  </si>
  <si>
    <t>（1）四星宿舍 2-116  0.8分 ；（2）参加非学术性讲座 2021.4.29 食品学院212报告厅 食品大讲堂第九期 0.2分；2021.4.22 园艺学院224报告厅《有效利用专利信息，持续提升专利质量》讲座 0.2分（3）致家长一封信 0.1分 （4）第十期广东中衡山论坛“教师发展与学科建设”高端论坛 0.2分</t>
  </si>
  <si>
    <t xml:space="preserve">天然产物化学：90分，2学分；食品质量安全检测新技术进展：86分，2学分；分子细胞生物学：89分，2学分；文献管理与信息分析（MOOC：93分，2学分；食品加工与贮运专题：89分，3学分；食品质量安全控制与案例分析：86分，3学分；现代农业创新与乡村振兴战略：98分，2学分；硕士生英语：92分，3学分；中国特色社会主义理论与实践研究：90分，2学分；自然辩证法概论：91分，1学分；绩点平均分：90.18 </t>
  </si>
  <si>
    <t>（1）食品学院第十届综述大赛参与 0.2分；（2）参加学术型讲座：2020.11.22 广州白云国际会议中心 第二届全国食品生物技术大会会议 0.2分；2020.12.13 满堂红学术报告厅 第十期广东中衡山论坛“教师发展与学科建设”高端论坛 0.2分</t>
  </si>
  <si>
    <t>（1）食品学院第十届综述大赛参与 0.2分；（2）参加学术型讲座：2020.11.22 广州白云国际会议中心 第二届全国食品生物技术大会会议 0.2分；2020.12.13 满堂红学术报告厅 第十期广东中衡山论坛“教师发展与学科建设”高端论坛 0.2分（4）2021.4.22 园艺学院224报告厅《有效利用专利信息，持续提升专利质量》讲座 0.2分</t>
  </si>
  <si>
    <t>（1）食品学院第十届综述大赛参与 0.2分；（2）参加学术型讲座：2020.11.22 广州白云国际会议中心 第二届全国食品生物技术大会会议 0.2分</t>
  </si>
  <si>
    <t>（1）食品学院院运会参与（方阵队员）  0.2分；（2）食品学院院运会参与（铅球比赛）0.2分</t>
  </si>
  <si>
    <t>林柏林</t>
  </si>
  <si>
    <t>（1）三星宿舍0.6分 
（2）硕士4班宣传委员1分 
（3）先进团支部团员0.2分 
（4）“致家长一封信”活动0.1分</t>
  </si>
  <si>
    <t>（1）三星宿舍0.6分 
（2）硕士4班宣传委员1分 
（3）先进团支部团员0.2分 
（4）“致家长一封信”活动0.1分
（5）第二届全国食品生物技术大会 0.2分
（6）布衣院士时代报告剧0.2分
（7）食品大讲堂缺席扣0.2分</t>
  </si>
  <si>
    <t xml:space="preserve">                               学分  综合成绩
食品微生物基因工程实验技术             3      82
高级食品化学                                         2      83
信息检索与文献写作                             1      93
实验动物学                                             2      89
食品加工与贮运专题                             3      92
食品质量安全控制与案例分析             3      88
现代农业创新与乡村振兴战略             2      93
硕士生英语                                             3      87
中国特色社会主义理论与实践研究     2      90
马克思主义与社会科学方法论             1      90
((82×3)+(83×2)+(93×1)+(89×2)+(92×3)+(88×3)+(93×2)+(87×3)+(90×2)+(90×1))÷22×0.3=26.45分</t>
  </si>
  <si>
    <t xml:space="preserve">（1） 2020年运动会班级签到方阵0.2分
（2）2021食品学院乒乓球赛参与0.2分
（3）2021食品学院水运会参与0.2分
（4）体育 27届田径运动会参与0.2分
（5）第二届全国食品生物技术大会 0.2分
（6）布衣院士时代报告剧0.2分
</t>
  </si>
  <si>
    <t xml:space="preserve">（1） 2020年运动会班级签到方阵0.2分
（2）2021食品学院乒乓球赛参与0.2分
（3）2021食品学院水运会参与0.2分
（4）体育 27届田径运动会参与0.2分
</t>
  </si>
  <si>
    <t>一审无误，已扣分</t>
  </si>
  <si>
    <t>陈伟哲</t>
  </si>
  <si>
    <t>(1)2020年先进团支部团员  0.2 分
(2)二星宿舍 小五山3-108  0.4分 
(3)致家长的一封信 0.1分</t>
  </si>
  <si>
    <t>绩点平均分：90.8分 学习成绩：90.8*0.3=27.24分
发酵工程 88分 3学分
工业微生物育种93分 2学分
智能制造与食品加工 82分 1学分
信息检索与文献写作 93分 1学分
酶工程实验技术 86分 2学分
生物工程研究进展 94分 3学分
生物工程综合实验 97分 3学分
试验设计与数据分析 90分 2学分
工程伦理 88分 2学分
硕士生英语 91分 3学分
中国特色社会主义理论与实践研究 92分 2学分
马克思主义与社会科学方法论 87分 1学分</t>
  </si>
  <si>
    <t>(1)2020年食品学院第27届田径运动会方阵参与人员 0.2分；
(2)2020年食品学院研究生院队篮球选拔赛参与人员  0.2分； 
(3)2020年华南农业大学研究生篮球联赛参赛人员 0.3分；
(4)2021年食品学院专业篮球赛选拔赛参与人员 0.2分；
(5)2021年食品学院专业篮球赛参赛人员 0.2分；</t>
  </si>
  <si>
    <t>刘巧兴</t>
  </si>
  <si>
    <t>1.2020级硕士4班评选为先进党支部0.2分   2.四星宿舍2-211  0.8分  3.致家长一封信活动 0.1分   4.食品大讲堂第八期  讲座“情绪调节与压力管理”0.2分  5.食品大讲堂第七期 0.2分   6.食品大讲堂第九期 0.2分</t>
  </si>
  <si>
    <t>(1)食品微生物基因工程实验技术82(学术3分)（2）信息检索与文献写作 93（学分1分）（3）实验动物学86（学分2分）（4）食品加工与储运专题89（学分3分）（5）食品质量安全控制与案例分析92(学分3分)（6）现代农业创新与乡村振兴战略98（学分2分）（7）硕士生英语87（学分3分）（8）中国特色社会主义理论与实践研究90（学分2分）（9）马克思主义与社会科学论90 （学分1分）绩点平均分87.09  绩点评论分*3＝26.13</t>
  </si>
  <si>
    <t>1.食品学院第十届综述大赛参与0.2分    2.第七届中国国际“互联网大学生创新创业大赛”参与0.2分</t>
  </si>
  <si>
    <t>1.食品学院第十届综述大赛参与0.2分    2.第七届中国国际“互联网大学生创新创业大赛”参与0.1分</t>
  </si>
  <si>
    <t>1食品学院院运会参与方阵0.2分  2.食品学院院运会100米 0.2分   3.校级乒乓球联赛参与 0.2分  4院级乒乓球联赛 0.2分 5.院级乒乓球联赛第一名 0.5分</t>
  </si>
  <si>
    <t>1食品学院院运会参与方阵0.2分  2.食品学院院运会100米 0.2分   3.校级乒乓球联赛参与 0.2分  4院级乒乓球联赛 0.2分（重复叠加） 5.院级乒乓球联赛第一名 0.5分</t>
  </si>
  <si>
    <t>29.53
区耿华</t>
  </si>
  <si>
    <t>阮蕴莹</t>
  </si>
  <si>
    <t>（1）先进团支部 0.2分；（2）二星宿舍 0.4分；
（3）致家长的一封信 0.1分；
（4）非学术讲座 
食品大讲堂第六期，0.2分；
食品大讲堂第九期，0.2分；
情绪调节与压力管理讲座，0.2分</t>
  </si>
  <si>
    <t>（1）食品与健康及保健食品开发趋势专题，学分2，成绩90；
     智能制造与食品加工，学分1，成绩90；
     信息检索与文献写作，学分1，成绩93；
     现代仪器分析方法与原理，学分3，成绩85；
     研究生学术与职业素养讲座，学分3，成绩86；
     硕士生英语，学分3，成绩97；
     中国特色社会主义理论与实践研究，学分2，成绩92；
     自然辩证法概论，学分1，成绩95；
     食品加工与贮运专题，学分3，成绩89；
     食品质量安全控制与案例分析，学分3，成绩92。
（2）绩点平均分=90.41
（3）绩点平均分*0.3=27.12</t>
  </si>
  <si>
    <t>（1）食品学院第十届综述大赛参与 0.2分；
（2）学术讲座 0.2分</t>
  </si>
  <si>
    <t>（1）食品学院院运会方阵参与 0.2分；
（2）篮球选拔赛 0.2分</t>
  </si>
  <si>
    <t>29.22张敏</t>
  </si>
  <si>
    <t>代成</t>
  </si>
  <si>
    <t xml:space="preserve">（1）第十期广东中衡山论坛  0.2分
（2）《致家长的一封信》活动 0.1分
（3）一星宿舍 0.2分
（4）先进团支部 0.2分
</t>
  </si>
  <si>
    <t>（1）第十期广东中衡山论坛  0.2分
（2）《致家长的一封信》活动 0.1分
（3）一星宿舍 0.2分
（4）先进团支部 0.2分
（5）有效利用专利信息，持续提升专利质量讲座 0.2分</t>
  </si>
  <si>
    <t xml:space="preserve">天然产物化学 91（2学分）
食品加工工程模拟-优化-控制 90（3学分）
食品包装进展专题 91 （2学分）
研究生适应与发展 89 （2学分）
如何写好科研论文 94 （2学分）
高级食品化学 92 （2学分）
食品加工与贮运专题 89（3学分）
试验设计与数据分析  91 （2学分）
工程伦理 87 （2学分）
硕士生英语 76 （3学分）
中国特色社会主义理论与实践研究 89 （2学分）
自然辩证法概论 90 （1学分）
绩点平均分：89.04   绩点平均分*0.3：26.712
</t>
  </si>
  <si>
    <t>26.71（保留两位小数）</t>
  </si>
  <si>
    <t>（1）第二届全国生物技术大会 0.2分
（2）食品学院第十届综述大赛参与 0.2分
（3）2020年丁颖杯 0.2分
（4）第十三届实验技能创新大赛 0.2分
5 有效利用专利信息，持续提升专利质量讲座 0.2分</t>
  </si>
  <si>
    <t xml:space="preserve">（1）第二届全国生物技术大会 0.2分
（2）食品学院第十届综述大赛参与 0.2分
（3）2020年丁颖杯 0.2分
（4）第十三届实验技能创新大赛 0.2分
</t>
  </si>
  <si>
    <t xml:space="preserve">（1）2020年食品学院田径运动会方阵参与 0.2分
（2）2020年食品学院男子篮球选拔赛 0.2分
（3）2021年院级篮球选拔赛 0.2分
（4）2021年食品学院兵乓球选拔赛参与名单  0.2分
</t>
  </si>
  <si>
    <t>（1）2020年食品学院田径运动会方阵参与 0.2分
（2）2020年食品学院男子篮球选拔赛 0.2分
（3）2021年院级篮球选拔赛 0.2分
（4）2021年食品学院兵乓球选拔赛参与名单  0.2分
（证明材料没有标注是“乒乓球比赛，故此项不加分）</t>
  </si>
  <si>
    <t>”乒乓球比赛“全称的证明材料已经补了，“有效利用专利信息，持续提升专利质量讲座”非学术分位置加成学术分</t>
  </si>
  <si>
    <t>陈俊杰</t>
  </si>
  <si>
    <t xml:space="preserve">（1）二星宿舍小五山3-108  0.4分
（2）《航天发展》讲座  0.2分
（3）第十期广东中衡山论坛 0.2分。
（4）《有效利用专利信息，持续提升专利质量》讲座  0.2分
（5）2020年先进团支部团员  0.2 分
</t>
  </si>
  <si>
    <t xml:space="preserve">工业微生物育种 98  2学分
智能制造与食品加工 85  1学分
信息检索与文献写作 93  1学分
酶工程实验技术 85  2学分
马克思主义与社会科学方法论 89 1学分
生物工程研究进展 93  3学分
生物工程综合实验
工程伦理 86  2学分
硕士生英语 89  3学分
中国特色社会主义理论与实践研究 89  2学分
试验设计与数据分析 88  2学分
绩点平均分：90.04分 学习成绩：27.01分
</t>
  </si>
  <si>
    <t xml:space="preserve">工业微生物育种 98  2学分
智能制造与食品加工 85  1学分
信息检索与文献写作 93  1学分
酶工程实验技术 85  2学分
马克思主义与社会科学方法论 89 1学分
生物工程研究进展 93  3学分
生物工程综合实验 94  3学分
工程伦理 86  2学分
硕士生英语 89  3学分
中国特色社会主义理论与实践研究 89  2学分
试验设计与数据分析 88  2学分
绩点平均分：90.04分 学习成绩：27.01分
</t>
  </si>
  <si>
    <t xml:space="preserve">（1）2020年食品学院运会男子立定跳远参与 0.2分； 
（2）2020年食品学院水运会男子50米蛙泳参与 0.2分；
（3）2020年食品学院研究生院队篮球赛选拔赛参与人员0.2分；
（4）2020年食品学院第27届田径运动会方阵参与人员 0.2分
</t>
  </si>
  <si>
    <t>张昱格</t>
  </si>
  <si>
    <t>1.致家长一封信0.1分
2.国际形势与中国航天发展非学术讲座0.2分
3.先进团支部2020级硕士5班团员0.2分
4.四星宿舍   小五山2-212    0.8分</t>
  </si>
  <si>
    <t xml:space="preserve">1）高级食品化学：88分（学分：2）（2）食品加工过程模拟-优化-控制：93分（学分：3分）（3）食品与健康级保健食品开发趋势专题：92分（学分：2分）（4)信息检索与文献写作:93分（学分：1分）（5）食品加工与贮运专题：88分（学分：3分）（6）食品质量安全控制与案例分析：89分（学分：3分）（7）现代农业创新与乡村振兴战略：97分（学分：2分）（8）硕士生英语：87分（学分：3分)（9）中国特色社会主义理论与实践研究：88分（学分：2分）（10）自然辩证法概论：91分（学分：1分）学习成绩得分：绩点平均分*0.3＝90.227*0.3＝27.07分
</t>
  </si>
  <si>
    <t>1.食品学院第十届综述大赛参与0.2分
2.生物技术大会学术讲座0.2分</t>
  </si>
  <si>
    <t>1.食品学院第27届田径运动会女子800米参赛0.2分
2.食品学院2020年院运动会方针0.2分</t>
  </si>
  <si>
    <t>1.食品学院第27届田径运动会女子800米参赛0.2分
2.食品学院2020年院运动会方阵0.2分</t>
  </si>
  <si>
    <t>林倩如</t>
  </si>
  <si>
    <t>（1）硕士4班心理委员1分 
（2）先进团支部团员0.2分 
（3）“致家长一封信”活动0.2分    
（4）四星宿舍小五山2-122 0.8分</t>
  </si>
  <si>
    <t>（1）硕士4班心理委员1分 
（2）先进团支部团员0.2分 
（3）“致家长一封信”活动0.1分    
（4）四星宿舍小五山2-122 0.8分</t>
  </si>
  <si>
    <t xml:space="preserve">课程名称	                                      学分	        综合成绩
仪器分析	                                            3	        84
食品添加剂研究专题	                         2	        91
高级食品化学	                                    2	        94
信息检索与文献写作	                         1	        93
食品加工与贮运专题	                         3	        89
食品质量安全控制与案例分析	          3	        91
中国特色社会主义理论与实践研究	   2	       88
自然辩证法概论	                                  1	      87
现代农业创新与乡村振兴战略	          2	       85
硕士生英语	                                        3	       89
绩点平均分：88.864
绩点平均分*0.3：26.66 </t>
  </si>
  <si>
    <t>食品学院院运会参与方阵  0.2分</t>
  </si>
  <si>
    <t>29.16张敏</t>
  </si>
  <si>
    <t>周颖钿</t>
  </si>
  <si>
    <t>二星宿舍0.4
五四红旗团支部0.2。</t>
  </si>
  <si>
    <t xml:space="preserve">食品加工新技术研究与新产品研发专题                        学分2 期末85 综合成绩85 
食品加工过程模拟-优化-控制                              学分3  期末88  综合成绩 89 
食品与健康及保健食品开发趋势专题                        学分2  期末 89  综合成绩91
现代仪器分析方法与原理                                  学分3  期末91  综合成绩92
食品加工与贮运专题                                     学分 3  期末 91  综合成绩94 
试验设计与数据分析                                      学分2  期末90  综合成绩92
工程伦理                                               学分 2  期末 83  综合成绩88
硕士生英语                                             学分 3  期末90  综合成绩90
中国特色社会主义理论与实践研究                         学分2  期末 87  综合成绩94
自然辩证法概论                                         学分1  期末80  综合成绩90
生物工程实验课                                         学分3  期末94  综合成绩95
绩点平均分：27.35
</t>
  </si>
  <si>
    <t xml:space="preserve">2020.11.22-食品生物技术大会会议  0.1
综述大赛    0.2
“过来人”职业沙龙讲座 0.2
《有效利用专利信息，持续提升专利质量》-园艺学院 0.2 
</t>
  </si>
  <si>
    <t xml:space="preserve">2020.11.22-食品生物技术大会会议  0.2
综述大赛    0.2
“过来人”职业沙龙讲座 0.2
《有效利用专利信息，持续提升专利质量》-园艺学院 0.2 
</t>
  </si>
  <si>
    <t xml:space="preserve">（1）	食品学院院运会参与  0.2分； 
（2）	方阵 0.2
</t>
  </si>
  <si>
    <t>20203164024</t>
  </si>
  <si>
    <t>黎渊明</t>
  </si>
  <si>
    <t>15811601123</t>
  </si>
  <si>
    <t>（1）小五山3-122获四星宿舍0.8分 ；（2）20级6班班委 1分</t>
  </si>
  <si>
    <t>（1）食品微生物学进展专题：88分，学分2；（2）食品加工过程模拟-优化-控制：84分，学分3；（3）食品与健康及保健食品开发趋势专题：90，学分2；（4）食品包装进展专题：89，学分2；（5）自然辩证法概论：92，学分1；（6）食品加工与贮运专题：87，学分3；（7）生物工程综合实验：94，学分3；（8）工程伦理：90，学分2；（9）硕士生英语：87，学分3；（10）中国特色社会主义理论与实践研究：87，学分2；（11）试验设计与数据分析：87，学分2；学习成绩得分：绩点平均分*0.3=88.4*0.3=26.52分</t>
  </si>
  <si>
    <t>（1）参与生物技术大会 2020.11.21 广州白云国际会议中心 0.2分；（2）参与综述大赛 0.2分</t>
  </si>
  <si>
    <t>（1）食品学院院运会参与2020.10.31 华山体育场 0.2分；（2）参与食品学院院运会方阵2020.10.31华山体育场0.2分</t>
  </si>
  <si>
    <t>邓新宇</t>
  </si>
  <si>
    <t>1、四星宿舍 小五山3-116   2、致家长一封信   3、“过来人”职业沙龙主题之拥抱变化定义未来-2020级新生职业生涯发展讲座</t>
  </si>
  <si>
    <t>动物微生态与肠道免疫（2学分）94分
食品加工新技术研究与新产品研发专题（2学分）90分
信息检索与文献写作（1学分）93分
研究生学术与职业素养讲座（MOOC）（3学分）88分
现代农业创新与乡村振兴战略（2学分）97分
食品加工与贮运专题（3学分）87分
食品质量安全控制与案例分析（3学分）86分
硕士生英语（3学分）90分
中国特色社会主义理论与实践研究（2学分）90分
自然辩证法概论（1学分）92分</t>
  </si>
  <si>
    <t>食品学院第十届综述大赛参与  0.2分</t>
  </si>
  <si>
    <t>白凌志</t>
  </si>
  <si>
    <r>
      <rPr>
        <sz val="10"/>
        <rFont val="FangSong"/>
        <charset val="134"/>
      </rPr>
      <t>1.二星宿舍</t>
    </r>
    <r>
      <rPr>
        <sz val="12"/>
        <rFont val="FangSong"/>
        <charset val="134"/>
      </rPr>
      <t> 0.4分
2.致家长的一封信 0.1分
3.先进团支部 0.2分</t>
    </r>
  </si>
  <si>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87*2+86*3+71*3+79*2+93*1+86*2+95*1+87*3+88*2+88*1+91*3+82*3）/26=2207/26=85.26
学习成绩得分=84.88*0.3=25.46</t>
  </si>
  <si>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学习成绩得分=85.26*0.3=25.58</t>
  </si>
  <si>
    <r>
      <rPr>
        <sz val="10"/>
        <rFont val="FangSong"/>
        <charset val="134"/>
      </rPr>
      <t>1.2020</t>
    </r>
    <r>
      <rPr>
        <sz val="12"/>
        <rFont val="FangSong"/>
        <charset val="134"/>
      </rPr>
      <t>年“丁颖杯”发明创意大赛参与 0.2分
2.“学四史，守初心，担使命”征文活动参赛 0.2分
3.综述大赛参与 0.2分
4.生物技术大会缺席-0.2分</t>
    </r>
  </si>
  <si>
    <r>
      <rPr>
        <sz val="10"/>
        <rFont val="FangSong"/>
        <charset val="134"/>
      </rPr>
      <t>（1）在</t>
    </r>
    <r>
      <rPr>
        <sz val="12"/>
        <rFont val="FangSong"/>
        <charset val="134"/>
      </rPr>
      <t>2020年华南农业大学食品学院第27届田径运动会比赛中，荣获引体向上项目第三名 1.4分
（2）2020年华南农业大学第63届田径运动会比赛中，荣获引体向上团体第五名 1.0分
（3）2020年食品学院男子篮球选拔赛参与 0.2分
（4）2020年运动会硕士5班方阵参与 0.2分
（5）2021年食品学院男子篮球选拔赛参与
0.2分</t>
    </r>
  </si>
  <si>
    <r>
      <rPr>
        <sz val="10"/>
        <rFont val="FangSong"/>
        <charset val="134"/>
      </rPr>
      <t>（1）在</t>
    </r>
    <r>
      <rPr>
        <sz val="12"/>
        <rFont val="FangSong"/>
        <charset val="134"/>
      </rPr>
      <t>2020年华南农业大学食品学院第27届田径运动会比赛中，荣获引体向上项目第三名 0.8分
（2）2020年华南农业大学第63届田径运动会比赛中，荣获引体向上团体第五名 1.0分
（3）2020年食品学院男子篮球选拔赛参与 0.2分
（4）2020年运动会硕士5班方阵参与 0.2分
（5）2021年食品学院男子篮球选拔赛参与
0.2分</t>
    </r>
  </si>
  <si>
    <t>院运动会加分第三名加0.8分，不能按照校级加分的来算</t>
  </si>
  <si>
    <t>20203164044</t>
  </si>
  <si>
    <t>潘康亮</t>
  </si>
  <si>
    <t>18475802626</t>
  </si>
  <si>
    <t>（1）一星宿舍 3-105  0.2分；（2）致家长一封信 0.1分（3）园艺学院 《有效利用专利信息，持续提升专利质量》0.2分</t>
  </si>
  <si>
    <t>（1）一星宿舍 3-105  0.2分；（2）致家长一封信 0.1分（3）园艺学院 《有效利用专利信息，持续提升专利质量》0.2分；（2） 2020.12.13 满堂红学术报告厅 第十期广东中衡山论坛“教师发展与学科建设”高端论坛 0.2分</t>
  </si>
  <si>
    <t>学习成绩90.16分（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t>
  </si>
  <si>
    <t>学习成绩90.48分（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）（系统成绩单中还有一门科目“有机药物合成与设计策略：93分，2学分”没有计入总成绩，复审时计入总成绩）</t>
  </si>
  <si>
    <t>（1）食品学院第十届综述大赛参与 0.2分；（2） 2020.12.13 满堂红学术报告厅 第十期广东中衡山论坛“教师发展与学科建设”高端论坛 0.2分（3）材能学院C=N双键的不对称催化转化反应研究学术报告会 0.2分</t>
  </si>
  <si>
    <t>（1）食品学院第十届综述大赛参与 0.2分；（3）材能学院C=N双键的不对称催化转化反应研究学术报告会 0.2分</t>
  </si>
  <si>
    <t>（1）食品学院院运会参与方阵  0.2分； (2) 2020年食品学院男子篮球选拔赛，0.2分；(3) 2021年食品学院男子篮球选拔赛，0.2分 （4）食品学院院运会参与男子立定跳远决赛 0.2分</t>
  </si>
  <si>
    <t>（1）食品学院院运会参与方阵  0.2分； (2) 2020年食品学院男子篮球选拔赛，0.2分；(3) 2021年食品专业男子篮球选拔赛，0.2分 （4）食品学院院运会参与男子立定跳远决赛 0.2分</t>
  </si>
  <si>
    <t>20级3班</t>
  </si>
  <si>
    <t>陈春莲</t>
  </si>
  <si>
    <t>（1）二星宿舍  0.4分 （2）生物技术大会 0.2分 （3）中衡山论坛 0.2分 （4） 情绪调节0.2分 (5)职场沙龙 0.2分</t>
  </si>
  <si>
    <t>（1）二星宿舍  0.4分 （2）生物技术大会 0.2分（学术会议） （3）中衡山论坛 0.2分 （4） 情绪调节0.2分 (5)职场沙龙 0.2分</t>
  </si>
  <si>
    <t>绩点平均分为90.73；绩点平均分*0.3为27.22</t>
  </si>
  <si>
    <t>综述大赛</t>
  </si>
  <si>
    <t>（1）综述大赛（2）生物技术大会</t>
  </si>
  <si>
    <t>（1）院田径运动会 0.2分 （2）院田径运动会方阵 0.2分</t>
  </si>
  <si>
    <t>苏丹凤</t>
  </si>
  <si>
    <t>（1）三星宿舍 小五山2-223  0.6分 
（2）先进团支部 硕士4班  0.2分
（3）致家长的一封信  0.1分
（4）“学四史、守初心、担使命”征文活动参赛0.2分</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</si>
  <si>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绩点平均分：91.10
绩点平均分*0.3：27.33</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</si>
  <si>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
绩点平均分*0.3：27.3</t>
  </si>
  <si>
    <t>（1）食品学院第十届综述大赛参与 0.2分
（2）第二届全国食品生物技术大会会议0.2分</t>
  </si>
  <si>
    <t>（1）食品学院第十届综述大赛参与 0.2分（3）“学四史、守初心、担使命”征文活动参赛0.2分
（2）第二届全国食品生物技术大会会议0.2分</t>
  </si>
  <si>
    <t>29
区耿华</t>
  </si>
  <si>
    <t>（学四史）学术分加到思想品德上;学业分算错0.03分</t>
  </si>
  <si>
    <t>张蒙蒙</t>
  </si>
  <si>
    <t>（1）四星宿舍 小五山2-212  0.8分 
（2）先进团支部2020级硕士5班团员 0.2分
（3）非学术讲座：国际形势与中国航天发展 0.2分 
（4)致家长一封信 0.1分
（5）非学术讲座：有效利用专利信息持续提升专利质量 0.2分</t>
  </si>
  <si>
    <t xml:space="preserve">"（1）食品生物技术专题与研究进展：学分2，成绩85；（2）食品微生物基因工程实验技术：学分3，成绩94；（3）生物信息学：学分2，成绩91；（4）现代知识产权与保护：学分1，成绩82；（5）食品加工与贮运专题：学分：3分，成绩88；（6）食品质量安全控制与案例分析：学分3分，成绩88；（7）现代农业创新与乡村振兴战略：学分2分，成绩97；（8）硕士生英语：学分3分，成绩87；（9）中国特色社会主义理论与实践研究：学分2分，成绩90；（10）自然辩证法概论：学分1分，成绩93。
绩点平均分=（各科综合成绩×学分）÷22=89.64  
 绩点平均分×0.3=26.89"
</t>
  </si>
  <si>
    <t>（1）学术讲座：全国食品生物技术大会会议 0.2分；
（2）食品学院第十七届综述大赛参与 0.2分</t>
  </si>
  <si>
    <t xml:space="preserve">"2020年食品学院第27届
田径运动会方阵参与 0.2分 "
</t>
  </si>
  <si>
    <t>徐丽霞</t>
  </si>
  <si>
    <t xml:space="preserve"> （1）三星宿舍小五山2-101  0.6分                                              （2）2020级硕士4班优秀团支部0.2分
（3）.参加食品学院“致家长的一封信”活动0.1分                               （4）“学四史、守初心、担使命”征文活动参赛0.2分</t>
  </si>
  <si>
    <t xml:space="preserve"> （1）三星宿舍小五山2-101  0.6分                                              （2）2020级硕士4班优秀团支部0.2分
（3）.参加食品学院“致家长的一封信”活动0.1分                               </t>
  </si>
  <si>
    <t>食品质量安全检测新技术进展  2   81    
食品与健康及保健食品开发趋势专题 2  90 
 智能制造与食品加工 1  92  
 信息检索与文献写作 1  93
如何写好科研论文(MOOC)  2 88 
食品加工与贮运专题  3 87 
食品质量安全控制与案例分析  3  85
现代农业创新与乡村振兴战略 2  91  
硕士生英语  3 97
中国特色社会主义理论与实践研究 2 94 
 马克思主义与社会科学方法论  1  90   总学分：22分，绩点平均分：89.54分，学习成绩得分：26.86</t>
  </si>
  <si>
    <t>（1）食品学院第十届综述大赛参与 0.2分（2）“学四史、守初心、担使命”征文活动参赛0.2分
（3）第二届全国食品生物技术大会会议0.2分</t>
  </si>
  <si>
    <t xml:space="preserve">（1）食品学院院运会方阵参与0.2分； 
（2）心临其境大学生心理素质拓展比赛参与和团体二等奖 0.6分；
</t>
  </si>
  <si>
    <t xml:space="preserve">（1）食品学院院运会方阵参与0.2分； 
（2）心临其境大学生心理素质拓展比赛参与和团体二等奖 0.4分；
</t>
  </si>
  <si>
    <t xml:space="preserve">28.96
区耿华 </t>
  </si>
  <si>
    <t>（学四史）学术分加到思想品德上;大学生心理素质加分参与与获奖不能叠加</t>
  </si>
  <si>
    <t>康艳丽</t>
  </si>
  <si>
    <t>朱新贵</t>
  </si>
  <si>
    <t>三星宿舍  0.6分致家长一封信活动 0.1分  非学术讲座1次 0.2分</t>
  </si>
  <si>
    <t>成绩绩点平均分：90.16
学习成绩分：27.048</t>
  </si>
  <si>
    <t>27.05（四舍五入）</t>
  </si>
  <si>
    <t>食品学院第十届综述大赛参与 0.2分
学术讲座 1次0.2分</t>
  </si>
  <si>
    <t>食品学院院运会参与 0.2分
食品学院院运会方阵0.2分
院篮球赛选拔 0.2分</t>
  </si>
  <si>
    <t>四舍五入</t>
  </si>
  <si>
    <t>陈彩凤</t>
  </si>
  <si>
    <t>1、2020-2021学年食品学院查寝评级公示版 四星宿舍0.8分
2、情绪调节与压力管理讲座 0.2分
3、食品生物技术大会会议 0.2分</t>
  </si>
  <si>
    <t>1、2020-2021学年食品学院查寝评级公示版 四星宿舍0.8分
2、情绪调节与压力管理讲座 0.2分
3 致家长一封信0.1分</t>
  </si>
  <si>
    <t>食品微生物基因工程实验技术 89分，学分3
信息检索与文献写作 93分，学分1
现代仪器分析方法与原理 78分，学分3
实验动物学 88分，学分2
食品加工与贮运专题 86分，学分3
食品质量安全控制与案例分析 90分，学分3
现代农业创新与乡村振兴战略 99分，学分2
硕士生英语 99分，学分3
中国特色社会主义理论与实践研究 89分，学分2
马克思主义与社会科学方法论 88分，学分1
绩点平均分：89.52分
学习成绩：89.52*0.3=26.86分</t>
  </si>
  <si>
    <t>1、综述大赛 0.2分
2、第七届中国国际“互联网+”大学生创新创业大赛 0.2分</t>
  </si>
  <si>
    <t>1、综述大赛 0.2分
2、第七届中国国际“互联网+”大学生创新创业大赛 0.2分3、食品生物技术大会会议 0.2分</t>
  </si>
  <si>
    <t>1、综述大赛 0.2分
2、第七届中国国际“互联网+”大学生创新创业大赛 0.1分3、食品生物技术大会会议 0.2分</t>
  </si>
  <si>
    <t>1、《致家长的一封信》 0.1分
2、2020年食品学院第27届田径运动会方阵参与人员证明 0.2分
3、2021年食品学院乒乓球赛参赛活动证明 0.2分</t>
  </si>
  <si>
    <t>1、2020年食品学院第27届田径运动会方阵参与人员证明 0.2分
2、2021年食品学院乒乓球赛参赛活动证明 0.2分</t>
  </si>
  <si>
    <t>28.96分</t>
  </si>
  <si>
    <t>陈重光</t>
  </si>
  <si>
    <t>（1）先进团支部2020级硕士5班团员 0.2分 
（2）二星宿舍 小五山03121  0.4分 
（3）致家长的一封信0.1分
（4）有效利用专利信息，持续提升专利质量讲座0.2</t>
  </si>
  <si>
    <t>（3）参加第六期食品大讲堂 0.2</t>
  </si>
  <si>
    <t>(1)食品加工过程模拟-优化-控制93*3=279
(2)食品质量安全检测新技术进展	87*2=174
(3)食品加工新技术研究与新产品研发专题80*2=160	
(4)食品工业新技术设备92*2=184
(5)高级食品化学88*2=176
(6)食品加工与贮运专题88*3=264
(7)试验设计与数据分析89*2=178
(8)工程伦理87*2=174
(9)硕士生英语	90*3=270
(10)中国特色社会主义理论与实践研究88*2=176
(11)马克思主义与社会科学方法论88*1=88
（279+174+160+184+176+264+178+174+270+176+88）/（3+2+2+2+2+3+2+2+3+2+1）=88.45
88.45*0.3=26.54分</t>
  </si>
  <si>
    <t>（1）食品学院第十届综述大赛参与 0.2分
（2）2020年第十三届实验技能创新大赛0.2分
（3）2020年第五期食品大讲堂0.2分</t>
  </si>
  <si>
    <t xml:space="preserve">（1）食品学院第十届综述大赛参与 0.2分
（2）2020年第十三届实验技能创新大赛0.2分
</t>
  </si>
  <si>
    <t>（1）食品学院2020院运会方阵  0.2分； 
（2）食品学院2020院运会男子100米参赛0.2分
（3）食品学院2020年足球队队员选拔  0.2分
（4）食品学院2021乒乓球赛参赛0.2分</t>
  </si>
  <si>
    <t>“2020年第五期食品大讲堂0.2分”非学术分加到学术分上</t>
  </si>
  <si>
    <t>聂迎香</t>
  </si>
  <si>
    <t>（1）2020-2021学年查寝评级被评为三星宿舍0.6分；（证明不合格）
（2）2020-2021学年第二学期青年大学习2020级硕士4班被评为先进团支部加0.2分；
（3）活动时间：2021.6.1 《致家长的一封信》活动加0.1分
（4）参加《有效利用专利信息，持续提升专利质量》加非学术分0.2分</t>
  </si>
  <si>
    <t xml:space="preserve">
（2）2020-2021学年第二学期青年大学习2020级硕士4班被评为先进团支部加0.2分；
（3）活动时间：2021.6.1 《致家长的一封信》活动加0.1分
（4）参加《有效利用专利信息，持续提升专利质量》加非学术分0.2分</t>
  </si>
  <si>
    <t xml:space="preserve">（1）仪器分析 87  3分
（2）食品质量安全检测新技术进展 85   2分
（3）研究生学习适应与发展  90   2分
（4）实验动物学 89  2分
（5）食品加工与贮运专题  89  3分
（6）食品质量安全控制与案例分析  92   3分
（7）中国特色社会主义理论与实践研究  90   2分
（8）自然辩证法概论  93  1分
（9）现代农业创新与乡村振兴战略  95  2分
（10）硕士生英语  90   3分
绩点平均分：89.78，学分成绩得分：26.93 
</t>
  </si>
  <si>
    <t xml:space="preserve">
（1） 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</si>
  <si>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</si>
  <si>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28.23张敏</t>
  </si>
  <si>
    <t>郑钦生</t>
  </si>
  <si>
    <t>（1）二星级宿舍  0.4分
（2）红旗团支部  0.2分
（3）广州马拉松优秀志愿服务团队  0.2分</t>
  </si>
  <si>
    <t>87.73*0.3=26.32</t>
  </si>
  <si>
    <t>课程名称 学分 综合成绩
食品添加剂研究专题 2 93
食品营养与功能性食品研究专题 2 85
食品与健康及保健食品开发趋势专题 2 92
实验动物学 2 82
研究生学术与职业素养讲座（MOOC） 3 87
食品加工与贮运专题 3 88
试验设计与数据分析 2 92
高级食品化学 2 89
工程伦理 2 88
硕士生英语 3 81
中国特色社会主义理论与实践研究 2 90
自然辩证法概论 1 91</t>
  </si>
  <si>
    <t>（1）食品学院综述大赛参与  0.2分
（2）情绪调节与压力管理讲座  0.2分</t>
  </si>
  <si>
    <t>（1）食品学院第27届院运会参与  0.2分
（2）食品学院水运会50m蛙泳第八名   0.3分
（3）食品学院乒乓球赛参与   0.2分
（4）食品学院专业篮球赛参与  0.2分
（5）食品学院专业篮球选拔参与   0.2分
（6）食品学院第27届院运会方阵参与  0.2分</t>
  </si>
  <si>
    <t>周文玥</t>
  </si>
  <si>
    <t xml:space="preserve">（1）二星宿舍2-216 0.4分；
（2）第二届全国食品生物技术大会会议0.2分；
（3）学术报告—国际形势与中国航天发展0.2分；
（4）“先进团支部”0.2分；
（5）致家长的一封信0.1分；
</t>
  </si>
  <si>
    <t xml:space="preserve">（1）二星宿舍2-216 0.4分；
（2）学术报告—国际形势与中国航天发展0.2分；
（3）“先进团支部”0.2分；
（4）致家长的一封信0.1分；
</t>
  </si>
  <si>
    <t>平均分:90.409    绩点27.122
仪器分析（3学分， 80分）；
实验动物学（2 学分，92分）；
现代农业创新与乡村振兴战略（2 学分，96分）；
硕士生英语（3学分，90分）；
中国特色社会主义理论与实践研究（2学分， 96分）；
食品加工与贮运专题（3学分，91分）；
食品质量安全控制与案例分析（3学分，89分）；
自然辩证法概论（1学分，90分）；
信息检索与文献写作（1学分93分）；
如何写好科研论文(MOOC)（2 学分，94分）；
绩点平均分=（各科综合成绩×学分）÷22=90.409    绩点平均分 *0.3=27.122</t>
  </si>
  <si>
    <t xml:space="preserve">
（1）食品学院第十七届综述大赛参与 0.2分</t>
  </si>
  <si>
    <t>（1）食品学院第十七届综述大赛参与 0.2分
（2）第二届全国食品生物技术大会会议0.2分；</t>
  </si>
  <si>
    <t xml:space="preserve">（1）	食品学院院运会参与 0.2分； 
（2）	食品学院院运会方阵0.2分；
</t>
  </si>
  <si>
    <t>食品生物技术大会属于学术讲座</t>
  </si>
  <si>
    <t>郑斯文</t>
  </si>
  <si>
    <t>(1)给家长的一封信 0.1分
(2)先进团支部0.2分
(3)三星宿舍 0.6分
(4)非学术会议《有效专利信息，持续提升专利质量》0.2分</t>
  </si>
  <si>
    <t>(1)现代农业创新与乡村振兴战略 85分（2学分）
(2)硕士生英语 89分（3学分）
(3)中国特色社会主义理论与实践研究 91分（2学分）
(4)自然辩证法概论 93分（1学分）
(5)食品加工与贮运专题 93分（3学分）
(6)食品质量安全控制与案例分析 87分（3学分）
(7)食品加工新技术研究与新产品研发专题 83分（2学分）
(8)食品质量安全检测新技术进展 79分（2学分）
(9)食品与健康及保健食品开发趋势专题 91分（2学分）
(10)食品包装进展专题 93分（2学分）
绩点平均分88.36
总绩点26.51</t>
  </si>
  <si>
    <t>（1）学术讲座：第二届全国食品生物技术大会 0.2分
（2）食品学院第十届综述大赛参与 0.2分
（3）第二届“百颐年杯”营养代餐粉研发创新大赛 参与分 0.2分
（4）天食杯创意大赛 0.2分</t>
  </si>
  <si>
    <t>（1）学术讲座：第二届全国食品生物技术大会 0.2分
（2）食品学院第十届综述大赛参与 0.2分
（3）天食杯创意大赛 0.2分</t>
  </si>
  <si>
    <t>（1）食品学院院运会方阵  0.2分
（2）男子400米 参与分 0.2分
（3）食品学院乒乓球赛 参与分 0.2分</t>
  </si>
  <si>
    <t>第二届“百颐年杯”营养代餐粉研发创新大赛 没有时间证明</t>
  </si>
  <si>
    <t>郑玲燕</t>
  </si>
  <si>
    <t xml:space="preserve">
（1）2020-2021学年食品学院“五四”评优“红旗团支部” ，0.2分
（2）三星宿舍 小五山2栋215 ，0.6分
（3）转发《致家长的一封信》的短信， 0.1分</t>
  </si>
  <si>
    <t>（1）食品加工过程模拟-优化-控制，学分3，综合成绩85；（2）食品质量安全检测新技术进展，学分2，综合成绩88；（3）现代知识产权与保护，学分1，综合成绩86；（4）研究生学习适应与发展，学分2，综合成绩89；（5）食品加工与贮运专题，学分3，综合成绩89；（6）试验设计与数据分析，学分2，综合成绩92；（7）工程伦理，学分2，综合成绩90；（8）硕士生英语，学分3，综合成绩90；（9）中国特色社会主义理论与实践研究，学分2，综合成绩92；（10）马克思主义与社会科学方法论，学分1，综合成绩91；（11）高级食品化学，学分2，综合成绩90。
绩点平均分26.75</t>
  </si>
  <si>
    <t>（1）食品学院第十届综述大赛二等奖， 0.75分</t>
  </si>
  <si>
    <t>（1）食品学院第27届田径院运会参与， 0.2分；(2)食品学院第27届田径院运会方阵参与， 0.2分</t>
  </si>
  <si>
    <t>20203164042</t>
  </si>
  <si>
    <t>麦梦贤</t>
  </si>
  <si>
    <t>18396507597</t>
  </si>
  <si>
    <t>（1）二星宿舍 0.4分；（2）《有效利用专利信息，持续提升专利质量》讲座参与 0.2分；（3）《致家长一封信》 0.1分。</t>
  </si>
  <si>
    <t>（1）食品生物技术专题与研究进展 学分2分 成绩94分；（2）食品微生物基因工程实验技术 学分3分 成绩96分；（3）基因工程原理与方法 学分3分 成绩88分；（4）生物信息学 学分2分 成绩90分；（5）生物工程研究进展 学分3分 成绩88分；（6）试验设计与数据分析 学分2分 成绩92分；（7）工程伦理 学分2分 成绩90分；（8）硕士生英语 学分3分 成绩92分；（9）中国特色社会主义理论与实践研究 学分2分 成绩90分；（10）自然辩证法概论 学分1分 成绩90分；（11）生物工程综合实验 学分3分 成绩96分；绩点平均分=91.62；绩点平均分*0.3=27.48。</t>
  </si>
  <si>
    <t>（1）食品学院综述大赛参与 0.2分；（2）食品生物技术大会会议参与 0.2分。</t>
  </si>
  <si>
    <t>（1）食品学院第27届田径运动会方阵参与 0.2分。</t>
  </si>
  <si>
    <t>20级硕士七班</t>
  </si>
  <si>
    <t>徐新玉</t>
  </si>
  <si>
    <t>贺丽苹</t>
  </si>
  <si>
    <t>（1）四星级宿舍  0.8分
（2）红旗团支部  0.2分
（3）给家长的一封信 0.1分</t>
  </si>
  <si>
    <t>食品微生物学进展专题  2  88
信息检索与文献写作  1  93
食品添加剂研究专题  2  91
发酵工程  3  87
现代仪器分析方法与原理  3  92
高级食品化学  2  86
食品加工与贮运专题  3  88
试验设计与数据分析  2  84
工程伦理  2  92
硕士生英语  3  88
中国特色社会主义理论与实践研究  2  90
自然辩证法概论  1  92
88.92*0.3=26.68</t>
  </si>
  <si>
    <t xml:space="preserve">（1）食品学院综述大赛参与  0.2分  
（2）生物技术大会  0.2分 </t>
  </si>
  <si>
    <t>（1）食品学院第27届院运会立定跳远参与  0.2分
（2）食品学院第27届院运会方阵参与  0.2分</t>
  </si>
  <si>
    <t>20203164047</t>
  </si>
  <si>
    <t>覃成婕</t>
  </si>
  <si>
    <t>13417982216</t>
  </si>
  <si>
    <t>（1）三星宿舍2-110  0.6分 ;（2）致家长的一封信 0.1分</t>
  </si>
  <si>
    <t xml:space="preserve">（1）发酵工程85 学分3  
（2）食品工业新技术设备91 学分2  
（3）食品微生物学进展专题89 学分2  
（4）生物工程下游技术86 学分2
（5）生物工程研究进展88 学分3 
（6）生物工程综合实验99 学分3
（7）试验设计与数据分析89 学分2  
（8）工程伦理92 学分2  
（9）硕士生英语96 学分3  
（10）中国特色社会主义理论与实践研究89 学分2  
（11）马克思主义与社会科学方法论92 学分1
</t>
  </si>
  <si>
    <t xml:space="preserve">（1）食品学院院运会参与 0.2分;（2）女子篮球选拔赛参与 0.2分
</t>
  </si>
  <si>
    <t>甘雨东</t>
  </si>
  <si>
    <t xml:space="preserve">（1）二星宿舍  小五山3-114 0.4分
（2）2020级食品硕士5班心理委员 1分
（3）先进团支部2020级硕士5班团员0.2分
</t>
  </si>
  <si>
    <t xml:space="preserve">食品加工过程模拟-优化-控制 分数86 学分3；食品质量安全检测新技术进展	分数89	学分2；食品与健康及保健食品开发趋势专题 分数92学分2；信息检索与文献写作	分数93	学分1；如何写好科研论文(MOOC)分数94学分2；食品加工与贮运专题 分数88	学分3；试验设计与数据分析 分数87 学分2；工程伦理 分数90学分2；硕士生英语分数87学分3；中国特色社会主义理论与实践研究 分数86学分2，自然辩证法概论	分数91	学分1；高级食品化学	分数91	学分2；
绩点平均分：89
学习成绩：26.7
</t>
  </si>
  <si>
    <t xml:space="preserve">（1）	食品学院第十届综述大赛参与 0.2分
（2）	生物技术大会缺席-0.2分
</t>
  </si>
  <si>
    <t>（1）参加食品学院院运会方阵0.2分</t>
  </si>
  <si>
    <t>王子安</t>
  </si>
  <si>
    <t>（1）一星宿舍 0.2分（2）情绪调节与压力管理讲座0.2分（3）五四红旗团支部0.2分（4）第十期广东中衡山论坛0.2分</t>
  </si>
  <si>
    <t>分子生物学（全英）82；2分子生物学实验技术 88；2 信息检索与文献写作 93；1生物质材料专论90；2有机药物合成与设计策略92；2生物工程研究进展91；3生物工程综合实验91；3试验设计与数据分析86；2工程伦理87；2硕士生英语93；3中国特色社会主义理论与实践研究90；2马克思主义与社会科学方法论92；1</t>
  </si>
  <si>
    <t>（1）食品学院综述大赛参与0.2分（2）C=N双键的不对称催化转化反应研究学术报告0.2分</t>
  </si>
  <si>
    <t>（1）2020食品学院院田径运动会方针参与0.2分；（2）2021院篮球选拔参与0.2分</t>
  </si>
  <si>
    <t>硕士三班</t>
  </si>
  <si>
    <t>梁馨文</t>
  </si>
  <si>
    <t>（1）二星宿舍 0.4分 （2）参加学术性讲座1分（3）“致家长一封信”活动0.1分</t>
  </si>
  <si>
    <t>缺少证明，一定要提供啊</t>
  </si>
  <si>
    <t>（1）二星宿舍 0.4分 （2）参加学术性讲座1分（3）“致家长一封信”活动0.1分（无证明材料）</t>
  </si>
  <si>
    <t>食品生物技术专题与研究进展2	 81	食品质量安全检测新技术进展2	 83食品与健康及保健食品开发趋势专题2	90	食品加工与贮运专题3	89
文献管理与信息分析（MOOC）2	88		硕士生英语	3  94 	
食品质量安全控制与案例分析3	 90	现代农业创新与乡村振兴战略2	 90中国特色社会主义理论与实践研究	2	91	马克思主义与社会科学方法论1  91		 
绩点平均分=（81×2＋83×2＋90×2＋89×3＋88×2＋94×3＋90×3＋90×2＋91×2＋91×1）÷22=88.9
学习成绩得分=88.9÷3=29.64</t>
  </si>
  <si>
    <t>综述大赛0.2分</t>
  </si>
  <si>
    <t>院运会方阵参与 0.2</t>
  </si>
  <si>
    <t>康梦</t>
  </si>
  <si>
    <t>（1）四星宿舍 小五山2-122       0.8分  
（2）“致家长一封信”活动       0.1分</t>
  </si>
  <si>
    <t>绩点平均分：90.55
绩点平均分*0.3：27.17</t>
  </si>
  <si>
    <t>27.16（四舍五入法）</t>
  </si>
  <si>
    <t>绩点平均分：90.545454
绩点平均分*0.3：27.16</t>
  </si>
  <si>
    <t>绩点平均分：90.545454</t>
  </si>
  <si>
    <t>食品学院第十届
综述大赛参与 0.2分</t>
  </si>
  <si>
    <t>食品学院院运会
参与方阵  0.2分</t>
  </si>
  <si>
    <t>乘以百分比后再四舍五入</t>
  </si>
  <si>
    <t>许咏雯</t>
  </si>
  <si>
    <t>（1）三星宿舍 0.6分；
（2）致家长的一封信 0.1分；
（3）食品大讲堂第五期参与 0.2分；
（4）食品大讲堂第八期参与 0.2分；
红旗团支部 0.2分</t>
  </si>
  <si>
    <t>高级生物化学77 （3学分）；
分子生物学（全英）88 （2学分）；
基因工程原理与方法91 （3学分）；
信息检索与文献写作93 （1学分）；
生物工程研究进展89 （3学分）；
生物工程综合实验92 （3学分）；
试验设计与数据分析78 （2学分）；
工程伦理90（2学分）；
硕士生英语89 3学分；
中国特色社会主义理论与实践研究89（2学分）；
马克思主义与社会科学方法论82 （1学分）。
绩点平均分87.16，学习成绩得分87.16*0.3=26.15</t>
  </si>
  <si>
    <t>（1）食品生物技术大会会议参与 0.2分；
（2）食品学院综述大赛参与 0.2分；3）“学四史、守初心、担使命”征文活动参与 0.2分</t>
  </si>
  <si>
    <t>（1）食品学院院运会参与  0.2分；
（2）食品学院院运会方阵参与 0.2分；
（3）“学四史、守初心、担使命”征文活动参与 0.1分</t>
  </si>
  <si>
    <t>（1）食品学院院运会参与  0.2分；（2）食品学院院运会方阵参与 0.2分；</t>
  </si>
  <si>
    <t>学四史学术竞赛0.2</t>
  </si>
  <si>
    <t>20203164028</t>
  </si>
  <si>
    <t>廖秋冬</t>
  </si>
  <si>
    <t>15306051369</t>
  </si>
  <si>
    <t>（1）   非学术性讲座0.2分,（2）	致家长的一封信：0.1(3)二星宿舍 0.4分</t>
  </si>
  <si>
    <t xml:space="preserve">
（1）食品加工过程模拟-优化-控制87分（学分：3）；（2）食品与健康及保健食品开发趋势专题94分（学分：2）；（3）发酵工程85分（学分：3）；(4)文献管理与信息分析（MOOC）92分（学分：2）；（5）高级食品化学89分（学分：2）；（6）食品加工与贮运专题94分（学分：3）（7）实验设计与数据分析92分（学分：2）（8）工程伦理95分（学分：2）（8）硕士生英语85分（学分：3）（9）中国特色社会主义理论与实践研究87分（学分2）（10）自然辩证法概论94分（学分：1）
学习成绩：
87*3+94*2+85*3+92*2+89*2+94*3+92*2+95*2+85*3+87*2+1*94=2245 
总学分：25
绩点平均分：89.8
绩点平均分*0.3：26.94</t>
  </si>
  <si>
    <t>学术讲座：第二届全国食品生物技术大会 0.2分；
综述大赛：0.2分；
第二届“百颐年杯”营养代餐粉研发创新大赛 优胜奖 0.2分</t>
  </si>
  <si>
    <t>彭雪颖</t>
  </si>
  <si>
    <t>（1）五星宿舍 彭雪颖 1分
（2）先进团支部0.2分
（3）“学四史、守初心、担使命”征文活动参赛0.2分（加在学术竞赛）</t>
  </si>
  <si>
    <t xml:space="preserve">（1）五星宿舍 彭雪颖 1分
（2）先进团支部0.2分
</t>
  </si>
  <si>
    <t>（1）高级食品化学84分（学分2分）
（2）应用有机化学91分（学分2分）
（3）现代知识产权与保护87分（学分1分）
（4）现代仪器分析方法与原理76分（学分3分）
（5）食品加工与贮运专题88分（学分3分）
（6）食品质量安全控制与案例分析85分（学分3分）
（7）现代农业创新与乡村振兴战略91分（学分2分）
（8）硕士生英语85分（学分3分）
（9）中国特色社会主义理论与实践研究90分（学分2分）
（10）自然辩证法概论93分（学分1分）
学习成绩：84*2+91*2+87*1+76*3+88*3+85*3+91*2+85*3+90*2+93*1=1894
总学分：22
绩点平均分：86.1
绩点平均分*0.3：25.83</t>
  </si>
  <si>
    <t>（1）食品学院第十届综述大赛参与 0.1分
（2）第二届全国食品生物技术大会会议0.2分
（3）第十期广东中衡山论坛-“教师发展与学科建设”高端论坛0.2分
（4）食品大讲堂第七期0.2分</t>
  </si>
  <si>
    <t>（1）食品学院第十届综述大赛参与 0.2分
（2）第二届全国食品生物技术大会会议0.2分
（3）第十期广东中衡山论坛-“教师发展与学科建设”高端论坛0.2分
（4）食品大讲堂第七期0.2分（3）“学四史、守初心、担使命0.2</t>
  </si>
  <si>
    <t>（1）食品学院第十届综述大赛参与 0.2分
（2）第二届全国食品生物技术大会会议0.2分
（3）第十期广东中衡山论坛-“教师发展与学科建设”高端论坛0.2分
（4）食品大讲堂第七期0.2分（5）“学四史、守初心、担使命0.2</t>
  </si>
  <si>
    <t>（1）食品学院院运会方阵0.2分（2）食品学院院运会铅球决赛0.2分</t>
  </si>
  <si>
    <t>28.43张敏</t>
  </si>
  <si>
    <t>郭燕琼</t>
  </si>
  <si>
    <t>（1）参加学术讲座：第二届全国食品生物技术大会0.2分
（2）参加第十期广东中衡山论坛--“教师发展与学科建设”高端论坛0.2分
（3）参加华南农业大学“致家长一封信”活动 0.1分
（4）三星宿舍小五山2-226 0.6分</t>
  </si>
  <si>
    <t>课程名称 学分 综合成绩
食品科学与工程文献综述与专题讨论 2 89
现代知识产权与保护 1 83
高等有机化学 2 92
实验动物学 2 86
如何写好科研论文(MOOC) 2 93
食品加工与贮运专题 3 91
食品质量安全控制与案例分析 3 90
现代农业创新与乡村振兴战略 2 97
硕士生英语 3 90
中国特色社会主义理论与实践研究 2 89
马克思主义与社会科学方法论 1 90</t>
  </si>
  <si>
    <t>王梓萌</t>
  </si>
  <si>
    <t>二星宿舍 小五山2-112 +0.4；
2020-2021学年第二学期青年大学习“先进团支部” 2020级硕士4班 +0.2；
参加手绘艺术协会举办的会员大会及板绘培训会 +0.2；
华南农业大学食品学院“致家长一封信”活动参与 +0.1</t>
  </si>
  <si>
    <t>二星宿舍 小五山2-112 +0.4；
2020-2021学年第二学期青年大学习“先进团支部” 2020级硕士4班 +0.2；
华南农业大学食品学院“致家长一封信”活动参与 +0.1  有效利用专利信息，持续提升专利质量  +0.2</t>
  </si>
  <si>
    <t xml:space="preserve">工业微生物育种 2学分 92；
基因工程原理 2学分 88；
信息检索与文献写作 1学分 93；
试验设计与数据分析 2学分 89；
如何写好科研论文 2学分 87；
食品加工与储运专题 3学分 88；
食品质量安全控制与案例分析 3学分 87；
现代农业创新与乡村振兴战略 2学分 84；
硕士生英语 3学分 94；
中国特色社会主义理论与实践研究 2学分 94；
自然辩证法 1学分 95
绩点平均分：89.70；学习成绩得分：26.91
</t>
  </si>
  <si>
    <t>华南农业大学2019-2020年度研究生文献综述大赛 参与 +0.2 ； 有效利用专利信息，持续提升专利质量  +0.2</t>
  </si>
  <si>
    <t xml:space="preserve">华南农业大学2019-2020年度研究生文献综述大赛 参与 +0.2 </t>
  </si>
  <si>
    <t xml:space="preserve">2020年食品学院第27届田径运动会 女子200米 +0.2 </t>
  </si>
  <si>
    <t xml:space="preserve">28.41
区耿华  </t>
  </si>
  <si>
    <t>社团活动不加分 非学术会议加分位置错误</t>
  </si>
  <si>
    <t>黄榆舒</t>
  </si>
  <si>
    <t>（1）一星宿舍0.2分 ;(2)致家长的一封信0.1分;(3)食品学院功能食品研究生党支部荣获先进党支部 0.2分;(4)20210421情绪调节与压力管理讲座 0.2分;(5)20210429食品大讲堂第九期0.2分;(6)20210509-布衣院士时代报告剧0.2分;(7)《有效利用专利信息，持续提升专利质量》0.2分</t>
  </si>
  <si>
    <t>绩点平均分88.09*0.3=26.43</t>
  </si>
  <si>
    <t>（1）综述大赛0.2分;</t>
  </si>
  <si>
    <t>（1）食品学院院运会参与方阵 0.2分；（2）食品学院院运会参与女子400米0.2分</t>
  </si>
  <si>
    <t>张颖</t>
  </si>
  <si>
    <t>（1）参加非学术讲座（情绪调节与压力管理）1个 0.2分；
（2）二星宿舍 2-121  0.4分；
（3）致家长的一封信 0.1分。
(4)班级“五四”评优活动被评为红旗团支部，0.2分</t>
  </si>
  <si>
    <t>（1）食品微生物学进展专题，学分：2，综合成绩：88；
（2）高级分子生物学，学分：3，综合成绩：83；
（3）实验动物学，学分：2，综合成绩：84；
（4）研究生学术与职业素养讲座（MOOC），学分：3，综合成绩：92；
（5）生物工程研究进展，学分：3，综合成绩：87
（6）生物工程综合实验，学分：3，综合成绩：94
（7）试验设计与数据分析，学分：2，综合成绩：91；
（8）工程伦理，学分：2，综合成绩：87；
（9）硕士生英语，学分：3，综合成绩：92；
（10）中国特色社会主义理论与实践研究，学分：2，综合成绩：95；
（11）马克思主义与社会科学方法论，学分：1，综合成绩：91；</t>
  </si>
  <si>
    <t>1）参加第十期广东中衡山论坛-“教师发展与学科建设“高端论坛0.2分； 
（2）参与食品学院第十届综述大赛 0.1分
（3）参加广东省微生物研究所学术会议4次0.8分</t>
  </si>
  <si>
    <t>1）参加第十期广东中衡山论坛-“教师发展与学科建设“高端论坛0.2分； 
（2）参与食品学院第十届综述大赛 0.2分
（3）参加广东省微生物研究所学术会议4次0.8分</t>
  </si>
  <si>
    <t>1）参加第十期广东中衡山论坛-“教师发展与学科建设“高端论坛0.2分； （2）参与食品学院第十届综述大赛 0.2分（3）（校外会议不加分）</t>
  </si>
  <si>
    <t>食品学院第27届田径运动会方队      0.2</t>
  </si>
  <si>
    <t>胡雨卿</t>
  </si>
  <si>
    <t>（1）	至家长的一封信加0.1分
（2）	一星宿舍 0.2分</t>
  </si>
  <si>
    <t>绩点平均分91.36*0.3=27.4分</t>
  </si>
  <si>
    <t>（1）食品学院综述大赛第十届比赛参与 0.2分（2）参加“丁颖杯”0.2分</t>
  </si>
  <si>
    <t>食品学院院运会方阵0.2分</t>
  </si>
  <si>
    <t>总分小数点确定到后两位</t>
  </si>
  <si>
    <t>20203164017</t>
  </si>
  <si>
    <t>何子贤</t>
  </si>
  <si>
    <t>15989266082</t>
  </si>
  <si>
    <t>（1）一星宿舍3-105 0.2分（2）有效利用专利信息，持续提升专利质量0.2分</t>
  </si>
  <si>
    <t>（1）一星宿舍3-105 0.2分（2）有效利用专利信息，持续提升专利质量0.2分(3)第十期广东中衡山论坛0.2分</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</si>
  <si>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89.02）</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</si>
  <si>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88.80）</t>
  </si>
  <si>
    <t>（1）食品学院第十届综述大赛参与 0.2分（2）第十期广东中衡山论坛0.2分</t>
  </si>
  <si>
    <t>（1）食品学院院运会方阵参与0.2分； （2）2020年食品学院研究生院队篮球选拔赛0.2分（3）2021年食品学院专业篮球赛选拔赛0.2（4）食品学院院运会参与男子铅球决赛 0.2分</t>
  </si>
  <si>
    <t>黄庆锋</t>
  </si>
  <si>
    <t>（1）	致家长一封信参与 0.1
（2）	查寝评级三星宿舍 0.6</t>
  </si>
  <si>
    <t xml:space="preserve">天然产物化学  学分：2   成绩：91   </t>
  </si>
  <si>
    <t>总学分不够：19分</t>
  </si>
  <si>
    <t>食品学院第十届综述大赛参与  0.2分 食品生物技术大会参与 0.2</t>
  </si>
  <si>
    <t>    食品学院院运会参与  0.2分；食品学院院运会方阵参与 0.2</t>
  </si>
  <si>
    <t>郭俊斌</t>
  </si>
  <si>
    <t>（1）一星宿舍 0.2分；（2）华南农业大学食品学院“致家长的一封信”活动 0.1分；(3) 先进党支部 0.2分</t>
  </si>
  <si>
    <t>（1）一星宿舍 0.2分；（2）华南农业大学食品学院“致家长的一封信”活动 0.1分；(3) 先进党支部 0.2分(需要补一份先进党支部的材料）</t>
  </si>
  <si>
    <t>课程成绩 26.9</t>
  </si>
  <si>
    <t>（1）	食品学院第十届综述大赛参与 0.2分；
（2）	食品生物技术大会会议 2020.11.22 0.2分</t>
  </si>
  <si>
    <t>（1）   食品学院院运会参与  0.2分；（2）食品学院院运会方阵参与人员 0.2分</t>
  </si>
  <si>
    <t>20203164027</t>
  </si>
  <si>
    <t>梁世濠</t>
  </si>
  <si>
    <t>15818129191</t>
  </si>
  <si>
    <t>（1）“致家长的一封信”活动 0.1分 （2）四星宿舍 小五山 3-103 0.8分</t>
  </si>
  <si>
    <t>生物激光共聚焦显微应用技术（2）83；食品工业新技术设备（2）93；食品加工过程模拟-优化-控制（3）90；信息检索与文献写作（1）93；食品包装进展专题（2）90；自然辩证法概论（1）90；食品加工与贮运专题（3）89；高级食品化学（2）85；工程伦理（2）92；硕士生英语（3）94；中国特色社会主义理论与实践研究（2）90；试验设计与数据分析（2）86</t>
  </si>
  <si>
    <t>食品学院院运会方阵参与 0.2分</t>
  </si>
  <si>
    <t>陈丽丹</t>
  </si>
  <si>
    <t xml:space="preserve">   三星宿舍0.6分                  先进团支部 0.2分 </t>
  </si>
  <si>
    <t>科学研究方法与论文写作(MOOC)：99分，2学分；食品生物技术专题与研究进展：83分，2学分；发酵工程：88分，3学分；食品与健康及保健食品开发趋势专题：92分，2学分；信息检索与文献写作：93分，1学分；马克思主义与社会科学方法论：92分，1学分；食品加工与贮运专题：88分，3学分；工程伦理：87分，2学分；硕士英语：90分，3学分；
中国特色社会主义理论与实践研究：90分，2学分；试验设计与数据分析：92分，2学分；</t>
  </si>
  <si>
    <t>（1）食品学院第十届综述大赛参与 0.2分 （2）缺席食品生物技术大会 -0.2分</t>
  </si>
  <si>
    <t>（1）2020年食品学院第27届田径运动会方阵参与人员</t>
  </si>
  <si>
    <t>28.13（总分加错）</t>
  </si>
  <si>
    <t>20203164040</t>
  </si>
  <si>
    <t>马文娟</t>
  </si>
  <si>
    <t>17854337119</t>
  </si>
  <si>
    <t xml:space="preserve">四星宿舍 0.8分 </t>
  </si>
  <si>
    <t>食品微生物学进展专题：90分，2学分
分子生物学实验技术：86分，2学分
基因工程原理：82分，2学分
现代仪器分析方法与原理：92分，3学分
如何写好科研论文(MOOC)：92分，2学分
食品加工与贮运专题：88分，3学分
试验设计与数据分析：89分，2学分
工程伦理：88分，2学分
硕士生英语：82分，3学分
中国特色社会主义理论与实践研究：85分，2学分
自然辩证法概论：90分，1学分
高级食品化学：76分，2学分</t>
  </si>
  <si>
    <t>（1）食品学院第十届综述大赛参与 0.1分
（2）食品大讲堂第六期（非学术讲座）0.2分
（3）生物技术大会（学术分）0.2分
（4）有效利用专利信息，持续提升专利质量（非学术分）0.2分</t>
  </si>
  <si>
    <t>（1）食品学院第十届综述大赛参与 0.2分
（2）食品大讲堂第六期（非学术讲座）0.2分
（3）生物技术大会（学术分）0.2分
（4）有效利用专利信息，持续提升专利质量（非学术分）0.2分（综述大赛0.2）</t>
  </si>
  <si>
    <t xml:space="preserve">（1）食品学院院运会参与  0.2分； 
院运会方阵 </t>
  </si>
  <si>
    <t>（1）食品学院院运会参与  0.2分； 院运会方阵 0.2分</t>
  </si>
  <si>
    <t>梁洪玮</t>
  </si>
  <si>
    <t>三星宿舍  0.6分  致家长一封信  0.1分</t>
  </si>
  <si>
    <t>天然产物化学  2  87
食品质量安全检测新技术进展  2  84
食品与健康及保健食品开发趋势专题  2  90
如何写好科研论文（MOOC）  2  94
食品加工与储运专题  3  90
食品质量与安全控制与案例分析  3  88
现代农业创新与乡村振兴战略  2  89
硕士生英语  3  94
中国特色社会主义理论与实践研究  2  89
马克思主义与社会科学方法论  1  87</t>
  </si>
  <si>
    <t>20203164023</t>
  </si>
  <si>
    <t>金曼虹</t>
  </si>
  <si>
    <t>18219459206</t>
  </si>
  <si>
    <t>（1）二星宿舍 0.4分 ；（2）非学术性讲座 学术报告——国际形势与中国航天发展  0.2分；（3）非学术性讲座 第十期广东中衡山论坛——“教师发展与学科建设”高端论坛0.2分</t>
  </si>
  <si>
    <t>食品微生物学进展专题(学分2)   87分；食品加工过程模拟-优化-控制(学分3) 88分；食品与健康及保健食品开发趋势专题(学分2)  94分；发酵工程(学分3)  86分；高级食品化学(学分2)  93分；食品加工与贮运专题(学分3)  89分；试验设计与数据分析(学分2)  88分
工程伦理(学分2)  87分
硕士生英语(学分3)  89分；中国特色社会主义理论与实践研究(学分2)  90分；马克思主义与社会科学方法论(学分1)  89分；</t>
  </si>
  <si>
    <t>（1）2020年食品学院第27届田径运动会方阵参与 0.2分</t>
  </si>
  <si>
    <t>郑苗欣</t>
  </si>
  <si>
    <t>（1）一星宿舍 0.2分 
（2）“致家长的一封信” 0.1分
（3）“红旗团支书” 0.2分 
（4）《有效利用专利信息，持续提升专利质量》—非学术讲座 0.2分
食品大讲堂第七期  0.2分</t>
  </si>
  <si>
    <t>食品微生物基因工程实验技术 85分 3分 
论文写作与实验数据处理 87分 2分 
TRIZ理论与技术创新方法 96分 2分 
现代知识产权与保护 89分 1分 
自然辩证法概论 90分 1分 
食品加工与贮运专题 88分 3分 
高级食品化学 89分 2分 
工程伦理 87分 2分 
硕士生英语 92分 3分 
中国特色社会主义理论与实践研究 89分 2分 
试验设计与数据分析 75分 2分</t>
  </si>
  <si>
    <t xml:space="preserve">食品学院综述大赛参与 0.2分  </t>
  </si>
  <si>
    <t>（1）食品学院院运会参与  0.2分； 
（2）食品学院院运动会方阵参与 0.2分 
2020食用菌全产业链（厦门）创新博览会工作人员 0.5分</t>
  </si>
  <si>
    <t>（1）食品学院院运会参与  0.2分； 
（2）食品学院院运动会方阵参与 0.2分 
（3）2020食用菌全产业链（厦门）创新博览会工作人员 0.5分 需补交社会实践证明</t>
  </si>
  <si>
    <t xml:space="preserve">（1）食品学院院运会参与  0.2分； （2）食品学院院运动会方阵参与 0.2分 </t>
  </si>
  <si>
    <t>未补证明不加分</t>
  </si>
  <si>
    <t>何维</t>
  </si>
  <si>
    <t>二星宿舍 0.4分致家长的一封信 0.1分</t>
  </si>
  <si>
    <t>二星宿舍 0.4分；致家长一封信0.1</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</si>
  <si>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t>
  </si>
  <si>
    <t>平均绩点=26.86 平均绩点*0.3=89.52</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</si>
  <si>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（1学分）天然产物化学89（2学分）平均绩点=26.86 平均绩点*0.3=89.52</t>
  </si>
  <si>
    <t>综述大赛 0.1分</t>
  </si>
  <si>
    <t>综述大赛加0.2分；生物技术大会0.2分</t>
  </si>
  <si>
    <t>学习成绩算错</t>
  </si>
  <si>
    <t>肖铠姗</t>
  </si>
  <si>
    <t>①二星宿舍 0.4分
②院级红旗团支部 0.2分
③专利讲座 0.2分</t>
  </si>
  <si>
    <t>基因工程实验技术 3 80
食品科学与工程文献综述与专题讨论 2 94
基因工程原理 2 84
研究生学术与职业素养讲座 3 93
生物工程研究进展 3 89
生物工程综合实验 3 95
试验设计与数据分析 2 86
工程伦理 2 90
硕士生英语 3 89
中国特色社会主义理论与实践研究 2 88
马克思主义与社会科学方法论1 94
(3*80+2*94+2*84+3*93+3*89+3*95+2*86+2*90+3*89+2*88+1*94)／(3+2+2+3+3+3+2+2+3+2+1)*0.3=26.72</t>
  </si>
  <si>
    <t>食品学院综述大赛比赛参与 0.1分</t>
  </si>
  <si>
    <t>李嘉伟</t>
  </si>
  <si>
    <t>三星宿舍 小五山3栋-123  0.6分      致家长的一封信  0.2分</t>
  </si>
  <si>
    <t>三星宿舍 小五山3栋-123  0.6分  致家长的一封信  0.1分（致家长一封信加0.1分）</t>
  </si>
  <si>
    <t>三星宿舍 小五山3栋-123  0.6分  致家长的一封信  0.1分（致家长一封信加0.1分）有效利用专利信息，持续升专利质量 0.2分</t>
  </si>
  <si>
    <t>仪器分析 分数 86 学分3
食品质量安全检测新技术进展 分数83 学分2
分子生物学实验技术 分数80 学分2
基因工程原理 分数 84 学分2
如何写好科研论文（MOOC） 分数 92 学分2
食品加工与贮运专题 分数87 学分3
食品质量安全控制与案例分析 分数92 学分3
中国特色社会主义理论与实践研究 分数89 学分2
马克思主义与社会科学方法论 分数91 学分1
现代农业创新与乡村振兴战略 分数91 学分2
硕士生英语 分数87 学分3</t>
  </si>
  <si>
    <t>（1）	食品学院第十届综述大赛参与 0.2分
（2）	食品生物技术大会会议，学术讲座 0.2分
（3）	有效利用专利信息，持续升专利质量 0.2分</t>
  </si>
  <si>
    <t>（1）	食品学院第十届综述大赛参与 0.2分
（2）	食品生物技术大会会议，学术讲座 0.2分</t>
  </si>
  <si>
    <t>（1）	食品学院院运会参与</t>
  </si>
  <si>
    <t>有效利用专利属于非学术讲座</t>
  </si>
  <si>
    <t>农业工程与信息技术</t>
  </si>
  <si>
    <t>包日根</t>
  </si>
  <si>
    <t>（1）四给家长的一封信 0.1分星宿舍，小五山3栋112 0.8
（2）20级硕士7班评为“红旗团支部” 0.2分
（3）给家长的一封信 0.1分</t>
  </si>
  <si>
    <t xml:space="preserve">（1）智能制造与食品加工  1  92
（2）现代知识产权与保护  1  89
（3）现代农业创新与乡村振兴战略   2  89
（4）硕士生英语   3   74
（5）中国特色社会主义理论与实践研究   2   96
（6）马克思主义与社会科学方法论   1   81 
（7）农业工程与信息技术案例  3  89
（8）农业信息技术  2  78
（9）农业机械化技术  2   87
（10）试验设计与数据分析  2  84
（11）工程测试技术  2   93 
（12）计算机视觉技术与图像分析   2   75 
（13）农产品加工与物流装备   1   84 
（14）智能农业装备技术  1  90
</t>
  </si>
  <si>
    <t>（1）食品学院第十届综素论坛大赛
（2）第十期广东中横山论坛</t>
  </si>
  <si>
    <t>20203164046</t>
  </si>
  <si>
    <t>苏泽</t>
  </si>
  <si>
    <t>13923312758</t>
  </si>
  <si>
    <t xml:space="preserve">（1）工程伦理（学分2）88分
（2）硕士生英语（学分3）91分
（3）中国特色社会主义理论与实践研究（学分2）88分
（4）自然辩证法概论（学分1）90分
（5）生物工程研究进展（学分3）93分
（6）生物工程综合实验（学分3）93分
（7）试验设计与数据分析（学分2）93分
（8）发酵工程（学分3）84分
（9）食品微生物学进展专题（学分2）85分
（10）生物工程下游技术（学分2）91分
（11）食品与健康及保健食品开发趋势专题（学分2）91分
绩点平均分：89.8
绩点平均分*0.3：26.94
</t>
  </si>
  <si>
    <t>20203164018</t>
  </si>
  <si>
    <t>黄卉颖</t>
  </si>
  <si>
    <t>18026526883</t>
  </si>
  <si>
    <t xml:space="preserve">（1）“致家长一封信”活动 0.1分
（2）星级宿舍评比 一星宿舍 0.2分
</t>
  </si>
  <si>
    <t xml:space="preserve">食品与健康及保健食品开发趋势专题 2 93
高级生物化学 3 66
免疫学原理及其应用 2 94
发酵工程 3  88 
高级食品化学 2  87
生物工程研究进展 3 94 
试验设计与数据分析 2 90
工程伦理 2  88  
硕士生英语 3 87  
中国特色社会主义理论与实践研究 2 89 
自然辩证法概论 1 91
</t>
  </si>
  <si>
    <t>食品学院第十届综述大赛参与 0.2分（少加0.1）</t>
  </si>
  <si>
    <t>食品学院院运会参与，方阵队员 0.2分</t>
  </si>
  <si>
    <t>20203164037</t>
  </si>
  <si>
    <t>柳杰</t>
  </si>
  <si>
    <t>18219254523</t>
  </si>
  <si>
    <t xml:space="preserve">（1） 一星宿舍，小五山3-106，0.2分
（2） 华南农业大学食品学院“致家长一封信”活动，0.1分
</t>
  </si>
  <si>
    <t xml:space="preserve">（1） 食品微生物学进展专题80分（学分2分）
（2） 智能制造与食品加工92分（学分1分）
（3） 免疫学原理及其应用93分（学分2分）
（4） 食品添加剂研究专题90分（学分2分）
（5） 发酵工程86分（学分3分）
（6） 高级食品化学85分（学分2分）
（7） 食品加工与贮运专题89分（学分3分）
（8） 实验设计与数据分析75分（学分2分）
（9） 工程伦理85分（学分2分）
（10） 硕士英语87分（学分3分）
（11） 中国特色社会主义理论与实践研究90分（学分2分）
（12） 马克思主义与社会科学方法论88分（学分1分）
总学分：25
绩点平均分：86.48
学习成绩得分：86.48*0.3=25.944
</t>
  </si>
  <si>
    <t xml:space="preserve">
（1）2020.10.31华山运动场参加食品学院第27届田径运动会方阵参与人员0.2分</t>
  </si>
  <si>
    <t>20203164039</t>
  </si>
  <si>
    <t>罗迦蔚</t>
  </si>
  <si>
    <t>18846429698</t>
  </si>
  <si>
    <t>（1）食品添加剂研究专题81分（学分：2）；（2）发酵工程84分（学分：3）；
（2）食品微生物学进展专题82分（学分:2）;(4)智能制造与食品加工91分（学分：1）；（5）信息检索与文献写作93分（学分:1）;(6)试验设计与数据分析84分（学分：2）；（7）工程伦理92分（学分2）；（8）硕士分英语84分（学分：3）；（9）中国特色社会主义理论与实践研究87分（学分：2）；（10）自然辩证法概论88分（学分:1）;(11)生物工程研究进展88分（学分：3）；（12）生物工程综合实验99分（学分：3）
绩点平均分：87.57
绩点平均分*0.3：26.27</t>
  </si>
  <si>
    <t>陈宇立</t>
  </si>
  <si>
    <t>周谦</t>
  </si>
  <si>
    <t xml:space="preserve">食品微生物学进展专题 学分2 成绩79 
智能制造与食品加工 学分1 成绩92   
现代知识产权与保护 学分1 成绩90 
现代农业创新与乡村振兴  学分2   成绩86  
硕士生英语     学分3 成绩82 
中国特色社会主义理论    学分2 成绩85 
自然辩证法概论     学分1 成绩86  
农业工程与信息技术案例  学分3 成绩85 
农业信息技术        学分2 成绩78 
农业机械化技术    学分2 成绩81 
试验设计与数据分析    学分2 成绩82 
  精确农业    学分1 成绩85 </t>
  </si>
  <si>
    <t>19级硕士2班</t>
  </si>
  <si>
    <t>黄文</t>
  </si>
  <si>
    <t>1 19级食品2班心委：1分；2 二星级宿舍：0.4；3 非学术讲座2个：0.4分；4先进团支部：0.2；5先进党支部0.2</t>
  </si>
  <si>
    <t>1. SCI 1区：Preparation, characterization and biological activities of egg white peptides-calcium chelate，期刊名： LWT- Food Science and Technology , 接收日期：2021.6.25，30分；2. 中文核心，响应面法优化罗非鱼鳞钙结合肽酶解工艺及其特性表征，食品工业科技，接收日期：2021.6.1，7分；3个专利公开：一种罗非鱼鳞促骨形成肽及其应用，公开日期：2021.05.28；一种新型罗非鱼鳞促骨形成肽及其应用，公开日期：2021.04.20；促骨形成肽在制备促进成骨细胞增殖、分化或矿化的功能性食品、保健品或药物中的应用，公开日期：2021.06.15,12分；4食品学院第十届综述大赛参与：0.2分；5学术讲座1个：0.2分</t>
  </si>
  <si>
    <t>1 食品学院院运会参与  0.2分；2 食品学院篮球赛专业选拔  0.2分 ；3 篮球赛选拔   0.2分；4 社会实践   0.5分</t>
  </si>
  <si>
    <t>2019硕士1班</t>
  </si>
  <si>
    <t>张敏婕</t>
  </si>
  <si>
    <t>黄日明/韦晓群</t>
  </si>
  <si>
    <t>(1)党支部委员 1分 （2）四星宿舍 614 0.8分 （3）优秀党员 院级 0.5分 （4）五四红旗团支部 校级 0.3分 （5）致家长的一封信 0.1分 （6）第十期广东中衡山论坛——“教师发展与学科建设”高端论坛 0.2分 （7）布衣院士时代报告剧 0.2分</t>
  </si>
  <si>
    <t>（1）食品生物技术大会 0.2分 1） （2）30分（SCI 一区，Detection of galactooligosaccharides with high lactose interference in infant formula using a simple single epimer chromatography, 2021.4.16）；（3） 8分（授权发明专利，CN111879846B，一种利用元素分析-稳定同位素质谱鉴别燕窝真伪的方法及应用，2021.8.20）（4）4分（公开发明专利，CN112697986A，一种鉴别不同生境养殖模式下中华绒螯蟹的方法和应用，2021.4.23）（5）4分（公开发明专利，CN112433012A，一种鸡肉品质脂肪酸评价模型的构建方法及应用，2021.3.21</t>
  </si>
  <si>
    <t>（1）食品学院院运会参与 0.2分</t>
  </si>
  <si>
    <t>何俊华</t>
  </si>
  <si>
    <t xml:space="preserve">（1）四星宿舍 7-814 0.8分；
（2）五四优秀红旗团支部 0.3分
</t>
  </si>
  <si>
    <t>（1）四星宿舍 7-814 0.8分；
（2）五四优秀红旗团支部 0.3分</t>
  </si>
  <si>
    <r>
      <rPr>
        <sz val="12"/>
        <color rgb="FF000000"/>
        <rFont val="仿宋"/>
        <charset val="134"/>
      </rPr>
      <t>（1）SCI 一区 (Microwave pretreatment of camellia (Camellia oleifera Abel.) seeds: Effect on oil flavor. Food chemistry, 2021.6)</t>
    </r>
    <r>
      <rPr>
        <sz val="12"/>
        <color rgb="FF000000"/>
        <rFont val="等线"/>
        <charset val="134"/>
      </rPr>
      <t> </t>
    </r>
    <r>
      <rPr>
        <sz val="12"/>
        <color rgb="FF000000"/>
        <rFont val="仿宋"/>
        <charset val="134"/>
      </rPr>
      <t xml:space="preserve"> 30分； 
（2）SCI 四区 (Effects of different preheat treatments on volatile compounds of camellia (Camellia oleifera Abel.) seed oil and formation mechanism of key aroma compounds. Journal of food biochemistry, 2021.2)</t>
    </r>
    <r>
      <rPr>
        <sz val="12"/>
        <color rgb="FF000000"/>
        <rFont val="等线"/>
        <charset val="134"/>
      </rPr>
      <t> </t>
    </r>
    <r>
      <rPr>
        <sz val="12"/>
        <color rgb="FF000000"/>
        <rFont val="仿宋"/>
        <charset val="134"/>
      </rPr>
      <t xml:space="preserve"> 12分；
（3）参加2020年丁颖杯暨挑战杯，2020.10</t>
    </r>
    <r>
      <rPr>
        <sz val="12"/>
        <color rgb="FF000000"/>
        <rFont val="等线"/>
        <charset val="134"/>
      </rPr>
      <t> </t>
    </r>
    <r>
      <rPr>
        <sz val="12"/>
        <color rgb="FF000000"/>
        <rFont val="仿宋"/>
        <charset val="134"/>
      </rPr>
      <t xml:space="preserve"> 0.2分； 
（4）参与食品学院第十届综述大赛</t>
    </r>
    <r>
      <rPr>
        <sz val="12"/>
        <color rgb="FF000000"/>
        <rFont val="等线"/>
        <charset val="134"/>
      </rPr>
      <t> </t>
    </r>
    <r>
      <rPr>
        <sz val="12"/>
        <color rgb="FF000000"/>
        <rFont val="仿宋"/>
        <charset val="134"/>
      </rPr>
      <t xml:space="preserve"> 0.2分；
（5）参加2020年丁颖杯发明创意大赛，2020.10 0.2分</t>
    </r>
  </si>
  <si>
    <r>
      <rPr>
        <sz val="12"/>
        <color rgb="FF000000"/>
        <rFont val="仿宋"/>
        <charset val="134"/>
      </rPr>
      <t>（1）2020年食品学院研究生足球选拔</t>
    </r>
    <r>
      <rPr>
        <sz val="12"/>
        <color rgb="FF000000"/>
        <rFont val="等线"/>
        <charset val="134"/>
      </rPr>
      <t> </t>
    </r>
    <r>
      <rPr>
        <sz val="12"/>
        <color rgb="FF000000"/>
        <rFont val="仿宋"/>
        <charset val="134"/>
      </rPr>
      <t xml:space="preserve"> 0.2分； 
（2）2020年食品学院研究生院队篮球选拔赛</t>
    </r>
    <r>
      <rPr>
        <sz val="12"/>
        <color rgb="FF000000"/>
        <rFont val="等线"/>
        <charset val="134"/>
      </rPr>
      <t>  </t>
    </r>
    <r>
      <rPr>
        <sz val="12"/>
        <color rgb="FF000000"/>
        <rFont val="仿宋"/>
        <charset val="134"/>
      </rPr>
      <t xml:space="preserve"> 0.2分；
（3）2021年食品学院专业篮球赛</t>
    </r>
    <r>
      <rPr>
        <sz val="12"/>
        <color rgb="FF000000"/>
        <rFont val="等线"/>
        <charset val="134"/>
      </rPr>
      <t>   </t>
    </r>
    <r>
      <rPr>
        <sz val="12"/>
        <color rgb="FF000000"/>
        <rFont val="仿宋"/>
        <charset val="134"/>
      </rPr>
      <t xml:space="preserve"> 0.2分；
（4）安安网校园行-2020食药科普之星创造营-作品征集活动 0.2分liu</t>
    </r>
  </si>
  <si>
    <t>陈斌</t>
  </si>
  <si>
    <t>（1）院级优秀团员 0.5分 （2）三星宿舍  0.6分 （3）19级2班心理委员 1分(4)航天发展讲座0.2分(5)情绪调节讲座0.2分（6）先进团支部0.2分</t>
  </si>
  <si>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（公开发明专利：橘皮素在制备用于预防或辅助治疗结肠炎产品中的用途）4分（3）参加食品学院2020-2021年度文献综述大赛0.1分(4)生物技术大会0.2分</t>
  </si>
  <si>
    <r>
      <rPr>
        <sz val="12"/>
        <color theme="1"/>
        <rFont val="仿宋"/>
        <charset val="134"/>
      </rPr>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t>
    </r>
    <r>
      <rPr>
        <sz val="12"/>
        <color rgb="FFFF0000"/>
        <rFont val="仿宋"/>
        <charset val="134"/>
      </rPr>
      <t>4</t>
    </r>
    <r>
      <rPr>
        <sz val="12"/>
        <color theme="1"/>
        <rFont val="仿宋"/>
        <charset val="134"/>
      </rPr>
      <t>分（3）参加食品学院2020-2021年度文献综述大赛0.2分(4)生物技术大会0.2分</t>
    </r>
  </si>
  <si>
    <t>（1）水运会接力第2名0.9分； （2）食品学院院运会方阵0.2分；(3)社会实践0.5分</t>
  </si>
  <si>
    <t>李莹莹</t>
  </si>
  <si>
    <t>1.校级五四红旗团支部 0.3分
2.二星宿舍 0.4分
3.讲座：
广东中衡山论坛 红满堂学术报告厅2020.12.13 0.2分
情绪调节与压力管理讲座 2021.4.21 0.2分
4.致家长的一封信 0.1分</t>
  </si>
  <si>
    <t>1.校级五四红旗团支部 0.3分
2.二星宿舍 0.4分
3.讲座：
情绪调节与压力管理讲座 2021.4.21 0.2分
4.致家长的一封信 0.1分</t>
  </si>
  <si>
    <t>（1）30分（SCI 一区，Bi2WO6-TiO2 starch composite films with Ag nanoparticle irradiated by γ-ray used for the visible light photocatalytic degradation of ethylene, 《Chemical Engineering Journal》,2021.4.28）；
（2）4分（发明专利已公示，一种Ag3PO4/BiPO4修饰的3D多孔淀粉-rGO复合光催化水凝胶及制备方法，2021.6.4）;
（3）0.2分 丁颖杯暨挑战杯广东课外学术科技作品竞赛参与分；
（4）0.2分 参加食品学院文献综述大赛；
（5）0.2分 学术讲座 食品生物技术大会。</t>
  </si>
  <si>
    <t>趣味运动会活动参与分0.2分</t>
  </si>
  <si>
    <t>李树长</t>
  </si>
  <si>
    <t>蒋爱民</t>
  </si>
  <si>
    <t xml:space="preserve">(1)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(7)校党委及艺术学院《百年的宣誓》宣传片拍摄0.2分; (8)院社区党员之星0.5分; (9)2020年11月8日参加华南农业大学第二十九届研究生代表大会0.2分;(10)院级优秀共产党员0.5分; (11)校长有约提案活动0.2分;(12)致家长一封信0.1分; (13)19硕士1班校级“五四红旗团支部”0.3分;(14)食品学院团委校级“五四红旗团委标兵”0.2分;(15)三星宿舍0.6分；(16)院团委主席团成员4分。（17）缺席会议-0.2分 </t>
  </si>
  <si>
    <t>(1)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</si>
  <si>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t>(1)校级优秀团干1分;(2)院级优秀学生干部1分;(3)2020年12月13日食品大讲堂第十期:广东中衡山论坛0.2分；
(4)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</si>
  <si>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r>
      <rPr>
        <sz val="12"/>
        <color theme="1"/>
        <rFont val="仿宋"/>
        <charset val="134"/>
      </rPr>
      <t>(1)在25％以内刊物《食品工业科技》发表论文《艾草对猪肉丸品质和抗氧化特性的影响》7分;在25％以内刊物《食品工业科技》发表论文《潮汕脆性肉丸的感官评定与质构评价相关性分析》7分;(2)文献综述大赛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</si>
  <si>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r>
      <rPr>
        <sz val="12"/>
        <color theme="1"/>
        <rFont val="仿宋"/>
        <charset val="134"/>
      </rPr>
      <t>(1)在25％以内刊物《食品工业科技》发表论文《艾草对猪肉丸品质和抗氧化特性的影响》7分;
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</si>
  <si>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t>食品学院院运会参与 0.2分</t>
  </si>
  <si>
    <t>(7)校党委及艺术学院《百年的宣誓》宣传片拍摄，不加分; (8)院社区党员之星，优秀干部加分已满2分; (9)2020年11月8日参加华南农业大学第二十九届研究生代表大会，不加分;(10)院级优秀共产党员 ，优秀干部加分已满2分</t>
  </si>
  <si>
    <t>杨旻恪</t>
  </si>
  <si>
    <t>五星寝室（3-609）</t>
  </si>
  <si>
    <t>18分</t>
  </si>
  <si>
    <t>3区SCI论文（Effect of Kefir on Soybean Isoflavone Aglycone Content in Soymilk Kefir，Frontiers in nutrition，2020.12）</t>
  </si>
  <si>
    <t>19.00分</t>
  </si>
  <si>
    <t>刘通</t>
  </si>
  <si>
    <t>非学术讲座：食品大讲堂第六期 0.2分；非学术讲座：食品大讲堂第七期 0.2分；2020-2021学年第二学期青年大学习“先进团支部” 0.2分</t>
  </si>
  <si>
    <t xml:space="preserve">SCI 3区（Smt3, a homologue of yeast SUMO, contributes to asexual
development, environmental adaptation, and host infection of a
filamentous entomopathogen , Fungal Biology, 2020.8） 18分；学术讲座：食品生物技术大会会议 0.2分
</t>
  </si>
  <si>
    <t>食品学院第二十七届田径运动会参与 0.2分</t>
  </si>
  <si>
    <t>20192145022</t>
  </si>
  <si>
    <t>林锦铭</t>
  </si>
  <si>
    <t>17875512990</t>
  </si>
  <si>
    <t>1. 院级优秀团干 0.5 分；2. 院级优秀学生干部1分；3. 校级五四红旗团支部 0.3分；4. 三星宿舍 0.6分； 5. 致家长一封信 0.1分 ； 6. 19级硕士1班团支书 2分</t>
  </si>
  <si>
    <t xml:space="preserve">1. 院级优秀团干 0.5 分；2. 院级优秀学生干部1分；3. 校级五四红旗团支部 0.3分；4. 三星宿舍 0.6分； 5. 致家长一封信 0.1分 ； </t>
  </si>
  <si>
    <t>1. 其他核心期刊（美藤果壳多酚物质的提纯及其抗氧化性，食品研究与开发，2021年3月）5分；2.专利 （一种美藤果免疫活性肽，2020年11月）4分；3. 专利 （一种美藤果叶提取物及其提取方法和应用，2021年3月）4分；4. 食品学院综述大赛参与分 0.2分；5. 丁颖杯暨挑战杯选拔参与 0.2分</t>
  </si>
  <si>
    <t>19级硕士1班团支书，已补证明材料+2分</t>
  </si>
  <si>
    <t>谭艳</t>
  </si>
  <si>
    <t>（1）校级优秀团员：1分；（2）院级优秀学生干部：1分；（3）食品大讲堂第六期0.2分；（4）食品大讲堂第七期0.2分；（5）食品大讲堂第九期0.2分；（6）布衣时代报告剧0.2分；（7）情绪调节讲座0.2；（8）院级班级先进团支部0.2分；（9）校级红旗研究生会0.2分；（10）优秀党支部0.2分；（11）五星宿舍：1分；（12）研究生会部长：3分。</t>
  </si>
  <si>
    <t>（1）北大中文核心期刊要目总览学科分类25%以内刊物（《基于GC-MS与GC-IMS技术对四种柚皮精油挥发性风味物质的检测》，食品工业科技，2021.12.2）：7分 ；（2）食品学院第十届综述大赛0.2分；（3）丁颖杯暨挑战杯大赛0.2分；（4）丁颖杯发明创意大赛0.2分；（5）十三届实验技能创新大赛优胜奖0.2分；（6）食药科普之星竞赛：0.2分；（7）学术讲座：生物技术大会0.2分；（8）参加学四史征文比赛：0.2分。</t>
  </si>
  <si>
    <t>（1）北大中文核心期刊要目总览学科分类25%以内刊物（《基于GC-MS与GC-IMS技术对四种柚皮精油挥发性风味物质的检测》，食品工业科技，2021.8.2）：7分 ；（2）食品学院第十届综述大赛0.2分；（3）丁颖杯暨挑战杯大赛0.2分；（4）丁颖杯发明创意大赛0.2分；（5）十三届实验技能创新大赛优胜奖0.2分；（6）食药科普之星竞赛：0.2分；（7）学术讲座：生物技术大会0.2分；（8）参加学四史征文比赛：0.2分。</t>
  </si>
  <si>
    <t>（2）食品学院第十届综述大赛0.2分；（3）丁颖杯暨挑战杯大赛0.2分；（4）丁颖杯发明创意大赛0.2分；（5）十三届实验技能创新大赛优胜奖0.2分；（6）食药科普之星竞赛：0.2分；（7）学术讲座：生物技术大会0.2分；（8）参加学四史征文比赛：0.2分。</t>
  </si>
  <si>
    <t>（1）食品学院院运会参与0.2分；（2）足球选拔赛：0.2分；（3）篮球选拔赛：0.2分。</t>
  </si>
  <si>
    <t>论文没有图书馆盖章的检索证明</t>
  </si>
  <si>
    <t>陈沙</t>
  </si>
  <si>
    <t>1.校级优秀团干 1分
2.非学术讲座 第十期广东中衡山论坛 0.2分
3.非学术讲座 食品大讲堂第七期 0.2分
4.非学术讲座 食品大讲堂第八期 0.2分
5.非学术讲座食品大讲堂第九期 0.2分
6.非学术讲座 布衣院士时代报告剧 0.2分
7.校级五四红旗团支部 0.3分
8.校级五四红旗团委标兵 0.2分
9.三星宿舍 0.6分
10.担任院研究生会团委组织部部长 3分
11.参与致家长的一封信活动 0.1分</t>
  </si>
  <si>
    <t>1.发明专利《一种快速检测比沙可啶的半抗原BIS、人工抗原及其抗体和检测方法》 4分
2.发明专利《一种同时检测减肥类保健食品中三种非法添加物的广谱性抗体的制备和应用》 4分
3.参与综述大赛 0.2分
4.学四史征文活动 0.2分</t>
  </si>
  <si>
    <t>1.参与院内篮球选拔赛 0.2分
2.参与院田径运动会 0.2分
3.参与并完成三下乡社会实践活动 0.5分</t>
  </si>
  <si>
    <t>1.参与院内篮球选拔赛 0.2分
2.参与院田径运动会 0.2分  3.2021年暑期三下乡 0.5分</t>
  </si>
  <si>
    <t>三下乡需要盖章证明材料及公示链接</t>
  </si>
  <si>
    <t>潘涛</t>
  </si>
  <si>
    <t>（1）四星宿舍 0.8分
（2）非学术讲座：《A refinement of Schwarz-Pick estimate and Carath eodory metric in several complex variable》 0.2分
（3）非学术讲座：《The Phase retrieval of analysis functions》 0.2分
（4）非学术讲座：《国际形势与中国航天发展》 0.2分
（5）非学术讲座：《植物新品种保护：过去、现在和未来》 0.2分
（6）非学术讲座：《有效利用专利信息，持续提升专利质量》 0.2分
（7）致家长的一封信 0.1分
（8）篮球队队长，主动联系、主持、组织开展全院篮球队招新集体活动 0.2分
（9）2020-2021学年第二学期青年大学习“先进团支部” 0.2分</t>
  </si>
  <si>
    <t>（1）科学研究：《食品科学》 一级期刊、EI期刊  （标题：《酿酒酵母表达侧耳源单基因生物合成麦角硫因》，期刊名：食品科学，接收年月：2021年8月） 9分
（2）学术讲座：《食品生物技术大会会议》 0.2分</t>
  </si>
  <si>
    <t>（1）科学研究：《食品科学》 一级期刊  （标题：《酿酒酵母表达侧耳源单基因生物合成麦角硫因》，期刊名：食品科学，接收年月：2021年8月） 7分
（2）学术讲座：《食品生物技术大会会议》 0.2分</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</si>
  <si>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（8）食品学院男子篮球专业赛 0.3分
（9）趣味运动会 0.8分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（线下，2021年6月，第三教学楼）0.5分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</si>
  <si>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（8）趣味运动会 0.5分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0.3分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</si>
  <si>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检索证明上式北大核心不是EI，所以加7分</t>
  </si>
  <si>
    <t>龙姣丽</t>
  </si>
  <si>
    <t xml:space="preserve">1.院级优秀学生干部 1分
2.院级优秀党务工作者 0.5分 
3.非学术讲座《压力调节与情绪管理》 0.2分
4.致家长的一封信 0.1分
5.班级获校级五四红旗团支部 0.3分
6.校长有约提案 0.2分
7.获校级五四红旗团委 0.2分
8.三星宿舍 0.6分
9.学院党建部部长 3分
10.布衣院士时代报告剧 0.2分
</t>
  </si>
  <si>
    <r>
      <rPr>
        <sz val="12"/>
        <color rgb="FF000000"/>
        <rFont val="仿宋"/>
        <charset val="134"/>
      </rPr>
      <t xml:space="preserve">1.院级优秀学生干部 1分
2.院级优秀党务工作者 0.5分 
3.非学术讲座《压力调节与情绪管理》 0.2分
4.致家长的一封信 0.1分
5.班级获校级五四红旗团支部 0.3分
</t>
    </r>
    <r>
      <rPr>
        <sz val="12"/>
        <color rgb="FFFF0000"/>
        <rFont val="仿宋"/>
        <charset val="134"/>
      </rPr>
      <t>6.校长有约提案 0.2分</t>
    </r>
    <r>
      <rPr>
        <sz val="12"/>
        <color rgb="FF000000"/>
        <rFont val="仿宋"/>
        <charset val="134"/>
      </rPr>
      <t xml:space="preserve">
7.获校级五四红旗团委 0.2分
8.三星宿舍 0.6分
9.学院党建部部长 3分
10.布衣院士时代报告剧 0.2分
</t>
    </r>
  </si>
  <si>
    <t xml:space="preserve">1.院级优秀学生干部 1分
2.院级优秀党务工作者 0.5分 
3.非学术讲座《压力调节与情绪管理》 0.2分
4.致家长的一封信 0.1分
5.班级获校级五四红旗团支部 0.3分
6.校长有约提案 0.1
7.获校级五四红旗团委 0.2分
8.三星宿舍 0.6分
9.学院党建部部长 3分
10.布衣院士时代报告剧 0.2分
</t>
  </si>
  <si>
    <t xml:space="preserve">1.一般核心《400MPa超高压处理对蒜蓉品质及抗氧化能力的影响》5分
2.参加“李锦记杯”学术竞赛 0.2分
3.食品学院综述大赛第十届比赛参与 0.2分
</t>
  </si>
  <si>
    <t>1.一般核心《400MPa超高压处理对蒜蓉品质及抗氧化能力的影响》5分2.参加“李锦记杯”学术竞赛 0.2分
3.食品学院综述大赛第十届比赛参与 0.2分</t>
  </si>
  <si>
    <t>1.食品学院院运会（4*100接力） 0.2分</t>
  </si>
  <si>
    <t>非学术讲座-布衣院士的活动时间（2020.5.1）不在评定时间2020.9.1-2021.8.32的范围</t>
  </si>
  <si>
    <t>20192145038</t>
  </si>
  <si>
    <t>许梓红</t>
  </si>
  <si>
    <t>18819460068</t>
  </si>
  <si>
    <t>孙远明/徐振林</t>
  </si>
  <si>
    <t>（1）院级优秀学生干部1分；（2）校级五四红旗团支部0.3分；（3）校级五四红旗团委标兵0.2分；（4）校级红旗研究生会0.2分；（5）集体活动：致家长的一封信0.1分；情绪调节与压力管理讲座0.2分；第十期广东中衡山论坛-“教师发展与学科建设”高端论坛0.2分；“有效”利用专利信息，持续提升专利质量”讲座0.2分；（6）五星宿舍1分；（7）院研究生团委部长3分</t>
  </si>
  <si>
    <t>（1）院级优秀学生干部1分；（2）校级五四红旗团支部0.3分；（3）校级五四红旗团委标兵0.2分；（4）校级红旗研究生会0.2分（研心部属于学院团委，不能加研究生会的分）；（5）集体活动：致家长的一封信0.1分；情绪调节与压力管理讲座0.2分；第十期广东中衡山论坛-“教师发展与学科建设”高端论坛0.2分；“有效”利用专利信息，持续提升专利质量”讲座0.2分；（6）五星宿舍1分；（7）院研究生团委部长3分</t>
  </si>
  <si>
    <t>（1）其他核心期刊（食品与发酵工业，拟除虫菊酯类农药及其代谢物免疫法快速检测技术研究进展，2021年8月）5分；（2）食品学院第十届综述大赛参与0.2分；（3）学术讲座：首届研究生学术论坛0.2分；食品生物技术大会会议0.2分</t>
  </si>
  <si>
    <t xml:space="preserve">
11.9</t>
  </si>
  <si>
    <t>20192145025</t>
  </si>
  <si>
    <t>刘莉</t>
  </si>
  <si>
    <t>19865040105</t>
  </si>
  <si>
    <t>（1）校级优秀共青团员 1分
（2）院级优秀学生干部 1分
（3）非学术讲座 0.8分 （第十期广东中衡山论坛——“教师发展与学科建设”高端论坛、有效利用专利信息、提升专利质量、情绪调节与压力管理、食品大讲堂第七期） 
（4）校级五四团支部 0.3 分
（5）食品学院校级红旗研究生会 0.2分
（6）三星宿舍 0.6分
（7）院研会文体部部长 3分
（8）致家长一封信活动 0.1分</t>
  </si>
  <si>
    <t xml:space="preserve">（1）食品学院第十届综述大赛参与 0.2分
（2）包装技术的创新之门 0.2分 
（3）学四史 0.2分 </t>
  </si>
  <si>
    <t>（1）校级篮球联赛女子组冠军 1.8分
（2）院级专业篮球赛女子组冠军 0.9分
（3）院运会立定跳远第4名 0.7分
（4）院运会铅球第8名 0.3分
（5）校运会立定跳远团体第3名 1.4分
（6）建党一百周年定向越野 0.2分
（7）校篮球赛选拔 0.2分 
（8）院篮球赛选拔 0.2分</t>
  </si>
  <si>
    <t>吴雪娇</t>
  </si>
  <si>
    <t>（1）四星宿舍3-822  0.8分；
（2）食品学院“致家长一封信”  0.1分
（3）优秀团支部 0.2分（4）校长有约提案 0.1分</t>
  </si>
  <si>
    <t>1.1（4不属于该模块）</t>
  </si>
  <si>
    <t>（1）四星宿舍3-822  0.8分；
（2）食品学院“致家长一封信”  0.1分
（3）优秀团支部 0.2分</t>
  </si>
  <si>
    <t>（1）SCI 1区 co-author（Supplementation with soy isoflavones alleviates depression-like behaviour via reshaping the gut microbiota structure, Food &amp; Function, 2021.3） 7.5分 ；
（2）EI （大豆活性组分和肠道菌群相互作用研究进展，食品科学，2020.11）9分；（无检索证明）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</si>
  <si>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</si>
  <si>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3）食品学院第十届综述大赛参与 0.2分
（4）“学四史、守初心、担使命”征文活动 0.2分
（5） “丁颖杯”发明创意大赛参与 0.2分</t>
  </si>
  <si>
    <t xml:space="preserve">（1）青蒿素研学科普实践活动 0.5分
（2）2020年暑期“三下乡”社会实践活动受校级表扬 1分
（3）2020年食品学院第27届田径运动会方阵参与 0.2分
（4）2021年食品学院专业篮球赛选拔赛活动 0.2分    </t>
  </si>
  <si>
    <t>（1）青蒿素研学科普实践活动 0.5分
（2）2020年暑期“三下乡”社会实践活动受校级表扬 1分
（3）2020年食品学院第27届田径运动会方阵参与 0.2分
（4）2021年食品学院专业篮球赛选拔赛活动 0.2分   （5）校长有约提案 0.1分</t>
  </si>
  <si>
    <t>11..0</t>
  </si>
  <si>
    <t>SCI 1区检索证明非本人，不能加共一作者7.5分；无故缺席食品生物技术大会扣0.2；</t>
  </si>
  <si>
    <t>谭戈</t>
  </si>
  <si>
    <t xml:space="preserve">（1）华南农业大学第十七期校长有约参与 0.1分
（2）五星宿舍  1分 （3）先进团支部班级 0.2分（4）“学党史、强信念、跟党走”文艺作品三等奖（校级）  0.5分（5）红十字会“医疗知识”擂台赛三等奖（院级）  0.5分；（6）线上“学宪法、讲宪法”知识竞赛三等奖（校级）0.3分；（7）线上华南农业大学第七届紫荆诗词大会线上赛优秀奖  0.15分；（8）线上华南农业大学2021禁毒知识竞赛  0.1分（9）非学术讲座5个（国际形势与中国航天发展、校级专利讲座 数信讲座A refinement of Schwarz-Pick estimate and Carath eodory metric 1 数信讲座2Phase retrieval of analysis functions   农学院大讲堂）  1分 
</t>
  </si>
  <si>
    <t>2..3</t>
  </si>
  <si>
    <t xml:space="preserve">（1）华南农业大学第十七期校长有约参与 0.1分
（2）五星宿舍  1分 （3）先进团支部班级 0.2分（4）非学术讲座5个（国际形势与中国航天发展、校级专利讲座 数信讲座A refinement of Schwarz-Pick estimate and Carath eodory metric 1 数信讲座2Phase retrieval of analysis functions   农学院大讲堂）  1分 
</t>
  </si>
  <si>
    <t>科学研究；（1）北大核心（酿造酱油微生物多样性及风味物质研究进展，中国调味品，21年07月） 5分  ；
（2）食品学院综述大赛参与 0.2分；
（3）2020年第十三届实验技能创新大赛参与  0.2分；
（4）食品生物技术大会0.2分 
（5）“学党史、强信念、跟党走”文艺作品三等奖（校级）  0.5分</t>
  </si>
  <si>
    <t xml:space="preserve">科学研究；（1）北大核心（酿造酱油微生物多样性及风味物质研究进展，中国调味品，21年07月） 5分  ；
（2）食品学院综述大赛参与 0.2分；
（3）2020年第十三届实验技能创新大赛参与  0.2分；
（4）食品生物技术大会0.2分 </t>
  </si>
  <si>
    <t xml:space="preserve">（1）食品学院院运会引体向上参与  0.2分；
（2） 足球迎新活动  0.2分
（3）趣味运动会一等奖  0.5分  
</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</si>
  <si>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</si>
  <si>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
“学党史、强信念、跟党走”文艺作品三等奖（校级）  0.5分</t>
  </si>
  <si>
    <t>娄静</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</si>
  <si>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
</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</si>
  <si>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1分（重复加分）
</t>
  </si>
  <si>
    <t>1.综述大赛 0.2分 
2.实验技能创新大赛参与 0.2分
3.丁颖杯比赛参与 0.2分
4·学术讲座生物技术大会 0.2分</t>
  </si>
  <si>
    <t>1.院运会选拔赛 0.2分
2.趣味运动会 0.2分</t>
  </si>
  <si>
    <t>研究生会主席团成员和党支部组织委员为重复加分，只能加主席团成员4分；总分未计算</t>
  </si>
  <si>
    <t>陈海盈</t>
  </si>
  <si>
    <t>（1）校级优秀团员 1分 
（2）食品研究生会优秀干部 1分 
（3）第十期广东中衡山论坛——“教师发展与学科建设”高端论坛 非学术0.2分 
（4）国际形势与中国航天发展，非学术0.2分 
（5）食品大讲堂第七期 非学术0.2分 
（6）布衣院士时代报告剧 非学术0.2分 
（7）数学与信息学院学术报告 A refinement of Schwarz-Pick estimate and Carath eodory metric in several complex variable 非学术0.2分 
（8）数学与信息学院学术报告 Phase retrieval of analysis functions 非学术0.2分
（9）校级红旗研究生会 0.2分 
（10）三星宿舍 0.6分 
（11）食品研会部长 3分 
（12）致家长的一封信 0.1分 
（13）2020-2021学年第二学期青年大学习“先进团支部” 0.2分</t>
  </si>
  <si>
    <r>
      <rPr>
        <sz val="12"/>
        <color rgb="FF000000"/>
        <rFont val="仿宋"/>
        <charset val="134"/>
      </rPr>
      <t>（1）</t>
    </r>
    <r>
      <rPr>
        <sz val="12"/>
        <color rgb="FF000000"/>
        <rFont val="等线"/>
        <charset val="134"/>
      </rPr>
      <t xml:space="preserve">	</t>
    </r>
    <r>
      <rPr>
        <sz val="12"/>
        <color rgb="FF000000"/>
        <rFont val="仿宋"/>
        <charset val="134"/>
      </rPr>
      <t>综述大赛 学术竞赛参与分0.2分 
（2）</t>
    </r>
    <r>
      <rPr>
        <sz val="12"/>
        <color rgb="FF000000"/>
        <rFont val="等线"/>
        <charset val="134"/>
      </rPr>
      <t xml:space="preserve">	</t>
    </r>
    <r>
      <rPr>
        <sz val="12"/>
        <color rgb="FF000000"/>
        <rFont val="仿宋"/>
        <charset val="134"/>
      </rPr>
      <t xml:space="preserve">“学四史、守初心、担使命”主题征文活动 学术竞赛三等奖0.35分
（3）包装技术的创新之门 学术0.2分 
（4）2020.11.22-食品生物技术大会会议 学术0.2分 </t>
    </r>
  </si>
  <si>
    <t>（1）2020年食品学院第27届田径运动会参赛活动 女子铅球参赛0.2分
（2）2020年食品学院研究生院队篮球选拔赛活动 参赛0.2分
（3）2020年食品学院研究生足球选拔赛活动证明 参赛0.2分
（4）2021年食品学院乒乓球赛参赛活动 参赛0.2分
（5）2021年食品学院专业篮球赛选拔赛活动 参赛0.2分
（6）趣味运动会 参赛0.2分</t>
  </si>
  <si>
    <t>徐晴元</t>
  </si>
  <si>
    <r>
      <rPr>
        <sz val="12"/>
        <color rgb="FF000000"/>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</si>
  <si>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</si>
  <si>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0.1</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</si>
  <si>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0.2</t>
    </r>
    <r>
      <rPr>
        <sz val="12"/>
        <color rgb="FF000000"/>
        <rFont val="仿宋"/>
        <charset val="134"/>
      </rPr>
      <t>分；（</t>
    </r>
    <r>
      <rPr>
        <sz val="12"/>
        <color rgb="FF000000"/>
        <rFont val="仿宋"/>
        <charset val="134"/>
      </rPr>
      <t>8</t>
    </r>
    <r>
      <rPr>
        <sz val="12"/>
        <color rgb="FF000000"/>
        <rFont val="仿宋"/>
        <charset val="134"/>
      </rPr>
      <t>）学党史视频大赛三等奖，</t>
    </r>
    <r>
      <rPr>
        <sz val="12"/>
        <color rgb="FF000000"/>
        <rFont val="仿宋"/>
        <charset val="134"/>
      </rPr>
      <t>0.5</t>
    </r>
    <r>
      <rPr>
        <sz val="12"/>
        <color rgb="FF000000"/>
        <rFont val="仿宋"/>
        <charset val="134"/>
      </rPr>
      <t>分</t>
    </r>
  </si>
  <si>
    <r>
      <rPr>
        <sz val="12"/>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r>
      <rPr>
        <sz val="12"/>
        <color rgb="FF000000"/>
        <rFont val="仿宋"/>
        <charset val="134"/>
      </rPr>
      <t>2</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3</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4</t>
    </r>
    <r>
      <rPr>
        <sz val="12"/>
        <color rgb="FF000000"/>
        <rFont val="仿宋"/>
        <charset val="134"/>
      </rPr>
      <t>）红十字会医疗知识竞赛三等奖（线下），</t>
    </r>
    <r>
      <rPr>
        <sz val="12"/>
        <color rgb="FF000000"/>
        <rFont val="仿宋"/>
        <charset val="134"/>
      </rPr>
      <t>0.5</t>
    </r>
    <r>
      <rPr>
        <sz val="12"/>
        <color rgb="FF000000"/>
        <rFont val="仿宋"/>
        <charset val="134"/>
      </rPr>
      <t>分，（5）家长一封信，</t>
    </r>
    <r>
      <rPr>
        <sz val="12"/>
        <color rgb="FF000000"/>
        <rFont val="仿宋"/>
        <charset val="134"/>
      </rPr>
      <t>0.1</t>
    </r>
    <r>
      <rPr>
        <sz val="12"/>
        <color rgb="FF000000"/>
        <rFont val="仿宋"/>
        <charset val="134"/>
      </rPr>
      <t>分，（6）电子科联竞赛，</t>
    </r>
    <r>
      <rPr>
        <sz val="12"/>
        <color rgb="FF000000"/>
        <rFont val="仿宋"/>
        <charset val="134"/>
      </rPr>
      <t>0.1</t>
    </r>
    <r>
      <rPr>
        <sz val="12"/>
        <color rgb="FF000000"/>
        <rFont val="仿宋"/>
        <charset val="134"/>
      </rPr>
      <t>分（线下），（7）聚光行动，</t>
    </r>
    <r>
      <rPr>
        <sz val="12"/>
        <color rgb="FF000000"/>
        <rFont val="仿宋"/>
        <charset val="134"/>
      </rPr>
      <t>0.1</t>
    </r>
    <r>
      <rPr>
        <sz val="12"/>
        <color rgb="FF000000"/>
        <rFont val="仿宋"/>
        <charset val="134"/>
      </rPr>
      <t>分（线下），（8）心理素质拓展大赛，</t>
    </r>
    <r>
      <rPr>
        <sz val="12"/>
        <color rgb="FF000000"/>
        <rFont val="仿宋"/>
        <charset val="134"/>
      </rPr>
      <t>0.1</t>
    </r>
    <r>
      <rPr>
        <sz val="12"/>
        <color rgb="FF000000"/>
        <rFont val="仿宋"/>
        <charset val="134"/>
      </rPr>
      <t>分（线下），（9）学党史视频大赛，（线上）</t>
    </r>
    <r>
      <rPr>
        <sz val="12"/>
        <color rgb="FF000000"/>
        <rFont val="仿宋"/>
        <charset val="134"/>
      </rPr>
      <t>0.5</t>
    </r>
    <r>
      <rPr>
        <sz val="12"/>
        <color rgb="FF000000"/>
        <rFont val="仿宋"/>
        <charset val="134"/>
      </rPr>
      <t>分</t>
    </r>
  </si>
  <si>
    <t xml:space="preserve">1.9
</t>
  </si>
  <si>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t>
    </r>
  </si>
  <si>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
（</t>
    </r>
    <r>
      <rPr>
        <sz val="12"/>
        <color rgb="FF000000"/>
        <rFont val="仿宋"/>
        <charset val="134"/>
      </rPr>
      <t>8</t>
    </r>
    <r>
      <rPr>
        <sz val="12"/>
        <color rgb="FF000000"/>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</si>
  <si>
    <t>20192145012</t>
  </si>
  <si>
    <t>黄霭珺</t>
  </si>
  <si>
    <t>13435752669</t>
  </si>
  <si>
    <t>叶盛英</t>
  </si>
  <si>
    <r>
      <rPr>
        <sz val="12"/>
        <color theme="1"/>
        <rFont val="仿宋"/>
        <charset val="134"/>
      </rPr>
      <t>（1）校级优秀共青团员 1分 （2）四星宿舍 0.8分 （3）2020级3班班助理班主任</t>
    </r>
    <r>
      <rPr>
        <sz val="12"/>
        <color theme="1"/>
        <rFont val="Arial"/>
        <charset val="134"/>
      </rPr>
      <t> </t>
    </r>
    <r>
      <rPr>
        <sz val="12"/>
        <color theme="1"/>
        <rFont val="仿宋"/>
        <charset val="134"/>
      </rPr>
      <t>2分</t>
    </r>
    <r>
      <rPr>
        <sz val="12"/>
        <color theme="1"/>
        <rFont val="Arial"/>
        <charset val="134"/>
      </rPr>
      <t> </t>
    </r>
    <r>
      <rPr>
        <sz val="12"/>
        <color theme="1"/>
        <rFont val="仿宋"/>
        <charset val="134"/>
      </rPr>
      <t>（4）2019级食品学院硕士1班校级优秀团支部 0.3分（5）食品学院“名企行”——健合集团总部（非学术讲座）0.2分 （6）第八期食品大讲堂（非学术讲座） 0.2分 （7）情绪调节与压力管理（非学术讲座）0.2分</t>
    </r>
  </si>
  <si>
    <t>（1）“丁颖杯”暨“挑战杯”选拔赛 0.2分
（2）2020年第十三届实验创新大赛参赛荣获三等奖 0.25分
（3）生物技术大会（学术讲座）0.2分
（5）华南农业大学“丁颖杯”创新技能比赛一等奖 1分
（6）食品学院文献综述大赛 0.2分</t>
  </si>
  <si>
    <t xml:space="preserve">（1）食品学院院运会参与女子800米 0.2分
（2）华南农业大学趣味运动会 0.2分 
（3）华南农业大学羽毛球双打比赛参与者 0.2分
（4）华南农业大学校级联赛获得第四名 0.4分
（5）食品学院专业篮球赛获得第一名 0.9分
（6）足球选拔赛 0.2分 (7) 食品学院院队招新选拔赛 0.2分 </t>
  </si>
  <si>
    <t>韩文娜</t>
  </si>
  <si>
    <t>（1）三星宿舍 3-603 0.6分
（2）五四优秀红旗团支部 0.3分
（3）非学术讲座《压力调节与情绪管理》 0.2分
（4）非学术讲座《有效利用专利信息，持续提升专利质量》 0.2分
（5）致家长的一封信 0.1分</t>
  </si>
  <si>
    <t xml:space="preserve">（1）一级核心论文《富硒和非富硒雪樱子中健康有益成分的对比分析》 7分
（2）食品学院综述大赛第十届比赛参与 0.2分
</t>
  </si>
  <si>
    <t>（1）一级核心论文《富硒和非富硒雪樱子中健康有益成分的对比分析》 7分
（2）食品学院综述大赛第十届比赛参与 0.2分
论文检索证明显示该文章为一级核心收录，不是EI，只能加一级核心7分</t>
  </si>
  <si>
    <t>论文检索证明显示该文章为一级核心收录，不是EI，只能加一级核心7分</t>
  </si>
  <si>
    <t>陈燕兰</t>
  </si>
  <si>
    <t xml:space="preserve">（1）院级优秀学生干部 1分 
（2）校级五四团支部 0.3 分
（3）五星宿舍 1分
（4）班级班长 2分
（5）致家长一封信活动 0.1分
</t>
  </si>
  <si>
    <t xml:space="preserve">（1） 校级篮球联赛女子组冠军 1.8分
（2） 院级专业篮球赛女子组冠军 0.9分
（3） 院运会三级跳跳远第2名 0.9分
（4） 校运会三级跳跳远 0.2分
（5） 建党一百周年定向越野 0.2分
（6） 校篮球赛选拔0.2分 
（7） 趣味运动会 0.2分（8）院篮球赛选拔0.2分
</t>
  </si>
  <si>
    <r>
      <rPr>
        <sz val="12"/>
        <color rgb="FF000000"/>
        <rFont val="仿宋"/>
        <charset val="134"/>
      </rPr>
      <t xml:space="preserve">（1） 校级篮球联赛女子组冠军 1.8分
（2） 院级专业篮球赛女子组冠军 0.9分
（3） 院运会三级跳跳远第2名 0.9分
（4） 校运会三级跳跳远 0.2分
（5） 建党一百周年定向越野 0.2分
</t>
    </r>
    <r>
      <rPr>
        <sz val="12"/>
        <color rgb="FFFF0000"/>
        <rFont val="仿宋"/>
        <charset val="134"/>
      </rPr>
      <t xml:space="preserve">（6） 校篮球赛选拔0.2分 
（7） 趣味运动会 0.2分（8）院篮球赛选拔0.2分
</t>
    </r>
  </si>
  <si>
    <t>薛玲娜</t>
  </si>
  <si>
    <t>(1)19级硕士2班团支书 2分
(2)院级优秀团干部 1分
(3)院级优秀学生干部 1分
(4)四星宿舍 0.8分
(5)广州马拉松“优秀志愿者”0.5分
(6)“青年大学习”先进团支部 0.2分
(7)5场非学术讲座 1分
(8)“致家长一封信”活动参与 0.1分</t>
  </si>
  <si>
    <r>
      <rPr>
        <sz val="12"/>
        <color theme="1"/>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</si>
  <si>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</si>
  <si>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t>
    </r>
    <r>
      <rPr>
        <sz val="12"/>
        <color rgb="FF000000"/>
        <rFont val="等线"/>
        <charset val="134"/>
      </rPr>
      <t xml:space="preserve">	</t>
    </r>
    <r>
      <rPr>
        <sz val="12"/>
        <color rgb="FF000000"/>
        <rFont val="仿宋"/>
        <charset val="134"/>
      </rPr>
      <t>食品学院第十三届实验技能创新大赛优胜奖 0.25分
(2)</t>
    </r>
    <r>
      <rPr>
        <sz val="12"/>
        <color rgb="FF000000"/>
        <rFont val="等线"/>
        <charset val="134"/>
      </rPr>
      <t xml:space="preserve">	</t>
    </r>
    <r>
      <rPr>
        <sz val="12"/>
        <color rgb="FF000000"/>
        <rFont val="仿宋"/>
        <charset val="134"/>
      </rPr>
      <t>综述大赛参与 0.2分
(3)</t>
    </r>
    <r>
      <rPr>
        <sz val="12"/>
        <color rgb="FF000000"/>
        <rFont val="等线"/>
        <charset val="134"/>
      </rPr>
      <t xml:space="preserve">	</t>
    </r>
    <r>
      <rPr>
        <sz val="12"/>
        <color rgb="FF000000"/>
        <rFont val="仿宋"/>
        <charset val="134"/>
      </rPr>
      <t>2场学术讲座 0.4分</t>
    </r>
  </si>
  <si>
    <r>
      <rPr>
        <sz val="12"/>
        <color rgb="FF000000"/>
        <rFont val="仿宋"/>
        <charset val="134"/>
      </rPr>
      <t xml:space="preserve">(1) 食品学院第十三届实验技能创新大赛优胜奖 </t>
    </r>
    <r>
      <rPr>
        <sz val="12"/>
        <color rgb="FFFF0000"/>
        <rFont val="仿宋"/>
        <charset val="134"/>
      </rPr>
      <t>0.2</t>
    </r>
    <r>
      <rPr>
        <sz val="12"/>
        <color theme="1"/>
        <rFont val="仿宋"/>
        <charset val="134"/>
      </rPr>
      <t>分
(2) 综述大赛参与 0.2分
(3) 2场学术讲座 0.4分</t>
    </r>
  </si>
  <si>
    <r>
      <rPr>
        <sz val="12"/>
        <color rgb="FF000000"/>
        <rFont val="仿宋"/>
        <charset val="134"/>
      </rPr>
      <t>（1）</t>
    </r>
    <r>
      <rPr>
        <sz val="12"/>
        <color rgb="FF000000"/>
        <rFont val="等线"/>
        <charset val="134"/>
      </rPr>
      <t xml:space="preserve">	</t>
    </r>
    <r>
      <rPr>
        <sz val="12"/>
        <color rgb="FF000000"/>
        <rFont val="仿宋"/>
        <charset val="134"/>
      </rPr>
      <t>食品学院院运会参与仰卧起坐  0.2分； 
（2）</t>
    </r>
    <r>
      <rPr>
        <sz val="12"/>
        <color rgb="FF000000"/>
        <rFont val="等线"/>
        <charset val="134"/>
      </rPr>
      <t xml:space="preserve">	</t>
    </r>
    <r>
      <rPr>
        <sz val="12"/>
        <color rgb="FF000000"/>
        <rFont val="仿宋"/>
        <charset val="134"/>
      </rPr>
      <t>食品学院院运会方阵 0.2分
（3）</t>
    </r>
    <r>
      <rPr>
        <sz val="12"/>
        <color rgb="FF000000"/>
        <rFont val="等线"/>
        <charset val="134"/>
      </rPr>
      <t xml:space="preserve">	</t>
    </r>
    <r>
      <rPr>
        <sz val="12"/>
        <color rgb="FF000000"/>
        <rFont val="仿宋"/>
        <charset val="134"/>
      </rPr>
      <t>校级定向越野参与分 0.3分
（4）</t>
    </r>
    <r>
      <rPr>
        <sz val="12"/>
        <color rgb="FF000000"/>
        <rFont val="等线"/>
        <charset val="134"/>
      </rPr>
      <t xml:space="preserve">	</t>
    </r>
    <r>
      <rPr>
        <sz val="12"/>
        <color rgb="FF000000"/>
        <rFont val="仿宋"/>
        <charset val="134"/>
      </rPr>
      <t>趣味运动会第一名 0.5分
（5）</t>
    </r>
    <r>
      <rPr>
        <sz val="12"/>
        <color rgb="FF000000"/>
        <rFont val="等线"/>
        <charset val="134"/>
      </rPr>
      <t xml:space="preserve">	</t>
    </r>
    <r>
      <rPr>
        <sz val="12"/>
        <color rgb="FF000000"/>
        <rFont val="仿宋"/>
        <charset val="134"/>
      </rPr>
      <t>新生足球选拔赛 0.2分
社会实践
（6）</t>
    </r>
    <r>
      <rPr>
        <sz val="12"/>
        <color rgb="FF000000"/>
        <rFont val="等线"/>
        <charset val="134"/>
      </rPr>
      <t xml:space="preserve">	</t>
    </r>
    <r>
      <rPr>
        <sz val="12"/>
        <color rgb="FF000000"/>
        <rFont val="仿宋"/>
        <charset val="134"/>
      </rPr>
      <t>全国大学生职业发展大赛校级赛三等奖 0.3分
（7）</t>
    </r>
    <r>
      <rPr>
        <sz val="12"/>
        <color rgb="FF000000"/>
        <rFont val="等线"/>
        <charset val="134"/>
      </rPr>
      <t xml:space="preserve">	</t>
    </r>
    <r>
      <rPr>
        <sz val="12"/>
        <color rgb="FF000000"/>
        <rFont val="仿宋"/>
        <charset val="134"/>
      </rPr>
      <t>全国大学生组织管理能力竞技活动校级赛二等奖 0.4分
（8）</t>
    </r>
    <r>
      <rPr>
        <sz val="12"/>
        <color rgb="FF000000"/>
        <rFont val="等线"/>
        <charset val="134"/>
      </rPr>
      <t xml:space="preserve">	</t>
    </r>
    <r>
      <rPr>
        <sz val="12"/>
        <color rgb="FF000000"/>
        <rFont val="仿宋"/>
        <charset val="134"/>
      </rPr>
      <t>全国大学生网络知识竞赛参与分 0.1分
（9）</t>
    </r>
    <r>
      <rPr>
        <sz val="12"/>
        <color rgb="FF000000"/>
        <rFont val="等线"/>
        <charset val="134"/>
      </rPr>
      <t xml:space="preserve">	</t>
    </r>
    <r>
      <rPr>
        <sz val="12"/>
        <color rgb="FF000000"/>
        <rFont val="仿宋"/>
        <charset val="134"/>
      </rPr>
      <t>第五届全国大学生预防艾滋病知识竞赛优秀奖 0.15分</t>
    </r>
  </si>
  <si>
    <t>（1） 食品学院院运会参与仰卧起坐  0.2分； 
（2） 食品学院院运会方阵 0.2分
（3） 校级定向越野参与分 0.3分
（4） 趣味运动会第一名 0.5分
（5） 新生足球选拔赛 0.2分
社会实践
（6） 全国大学生职业发展大赛校级赛三等奖 0.3分
（7） 全国大学生组织管理能力竞技活动校级赛二等奖 0.4分
（8） 全国大学生网络知识竞赛参与分 0.1分
（9） 第五届全国大学生预防艾滋病知识竞赛优秀奖 0.15分</t>
  </si>
  <si>
    <r>
      <rPr>
        <sz val="12"/>
        <color rgb="FF000000"/>
        <rFont val="仿宋"/>
        <charset val="134"/>
      </rPr>
      <t xml:space="preserve">（1） 食品学院院运会参与仰卧起坐  0.2分； 
（2） 食品学院院运会方阵 0.2分
（3） 校级定向越野参与分 0.3分
（4） 趣味运动会第一名 0.5分
（5） 新生足球选拔赛 0.2分
社会实践
</t>
    </r>
    <r>
      <rPr>
        <sz val="12"/>
        <color rgb="FFFF0000"/>
        <rFont val="仿宋"/>
        <charset val="134"/>
      </rPr>
      <t>（6） 全国大学生职业发展大赛校级赛三等奖 0.3分
（7） 全国大学生组织管理能力竞技活动校级赛二等奖 0.4分
（8） 全国大学生网络知识竞赛参与分 0.1分
（9） 第五届全国大学生预防艾滋病知识竞赛优秀奖 0.15分（线上非学术竞赛加分不超过0.5）</t>
    </r>
  </si>
  <si>
    <t>刘冬青</t>
  </si>
  <si>
    <t>五星级宿舍</t>
  </si>
  <si>
    <t>（1）北大中文核心期刊要目总览学科分类25%以内刊物（《时间-温度指示器在食品保质期预测中的应用》，食品工业科技，2021.6.30）  7分 ；（2） 参加学术会议  +0.2 ，在江苏无锡，江南大学与中国航天员训练中心举办的学术研讨会上作报告。</t>
  </si>
  <si>
    <t>（1）北大中文核心期刊要目总览学科分类25%以内刊物（《时间-温度指示器在食品保质期预测中的应用》，食品工业科技，2021.6.30）  7分 ；</t>
  </si>
  <si>
    <t>学术会议的证明材料没有公章</t>
  </si>
  <si>
    <t>李露</t>
  </si>
  <si>
    <t>1.三星宿舍0.6分 2、五四红旗团支部0.3分 3.食品生物技术大会会议0.2分</t>
  </si>
  <si>
    <t>1.三星宿舍0.6分 2、五四红旗团支部 0.3分 3.食品生物技术大会会议0.2分</t>
  </si>
  <si>
    <t>纸基微流控技术及其在食品安全检测中的研究进展，分析测试学报，2021.3.4 7分</t>
  </si>
  <si>
    <t>纸基微流控技术及其在食品安全检测中的研究进展，分析测试学报，2021.3.4，5分，该期刊总览学科分类不属于 25％以内刊物</t>
  </si>
  <si>
    <t>纸基微流控技术及其在食品安全检测中的研究进展，分析测试学报，2021.3.4 5分</t>
  </si>
  <si>
    <t>1、女子100米比赛 0.2分 2、足球选拔赛0.2分 3、趣味运动会0.3分</t>
  </si>
  <si>
    <r>
      <rPr>
        <sz val="12"/>
        <color rgb="FF000000"/>
        <rFont val="仿宋"/>
        <charset val="134"/>
      </rPr>
      <t>1、女子100米比赛 0.2分 2、足球选拔赛0.2分 3、</t>
    </r>
    <r>
      <rPr>
        <sz val="12"/>
        <color rgb="FFFF0000"/>
        <rFont val="仿宋"/>
        <charset val="134"/>
      </rPr>
      <t>趣味运动会0.2分</t>
    </r>
  </si>
  <si>
    <t>1、女子100米比赛 0.2分 2、足球选拔赛0.2分 3、趣味运动会0.2分</t>
  </si>
  <si>
    <t>分析测试学报总览学科分类不属于 25％以内刊物，加5分</t>
  </si>
  <si>
    <t>黄燕霞</t>
  </si>
  <si>
    <t>1、优秀学生干部（院级）+1；2、五四红旗团支部成员（校级）+0.3
3、五四红旗团委研究生会成员（校级）+0.2
4、四星宿舍+0.8
5、院研究生团委部长（宣传部）+3
6、非学术讲座 +0.5
（1）中国国际形势与中国航天发展 +0.2；
（2）华南农业大学食品学院“致家长一封信”活动参与 +0.1；
（3）有效利用专利信息，持续提升专利质量讲座+0.2</t>
  </si>
  <si>
    <t>（1）食品学院第十届综述大赛参与 0.2分
（2）“丁颖杯”暨“挑战杯”校内选拔赛参与分 +0.2分</t>
  </si>
  <si>
    <t>（1）参加院田径运动会（方阵队员）+0.2分；
（2）参加院内足球选拔赛 + 0.2 分。</t>
  </si>
  <si>
    <t>何晓婷</t>
  </si>
  <si>
    <t>（1）第十期广东中山衡山论坛-“教师发展与学科建设” 0.2分（2）二星宿舍 3-611 0.4分；
（3）五四优秀红旗团支部 0.3分 （4）致家长的一封信 0.1</t>
  </si>
  <si>
    <t>（1）第十期广东中山衡山论坛-“教师发展与学科建设” 0.2分（2）二星宿舍 3-611 0.4分；
（3）五四优秀红旗团支部 0.3分 （4）致家长的一封信</t>
  </si>
  <si>
    <t>（1）发明专利《一种同时识别杀螟硫磷及甲基对硫磷的纳米抗体制备及应用》公开（2）食品学院第十届综述大赛 0.2分（3）生物技术会议 0.2分</t>
  </si>
  <si>
    <t>20192145021</t>
  </si>
  <si>
    <t>林建浩</t>
  </si>
  <si>
    <t>13726640373</t>
  </si>
  <si>
    <t>（1）2019级食品硕士1班获2020-2021年度校级五四红旗团支部 0.3分；
（2）一星宿舍 7-818 0.2分；
（3）第十期广东中衡山论坛——“教师发展与学科建设”高端论坛（非学术讲座）2020.12.13 0.2分；
（4）华南农业大学食品学院“致家长一封信”活动 0.1分；
（5）有效利用专利信息，提升专利质量（非学术讲座）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</si>
  <si>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</si>
  <si>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
（5）华南农业大学食品学院“致家长一封信”活动 0.1分；</t>
  </si>
  <si>
    <t>（1）发明专利公开：一种聚天冬氨酸及其盐类抗体的制备方法和应用 2021.8.27 4分；
（2）食品学院综述大赛参与 0.2分；
（3）食品生物技术大会会议（学术讲座）2020.11.22 0.2分。</t>
  </si>
  <si>
    <t>（1）发明专利公开：一种聚天冬氨酸及其盐类抗体的制备方法和应用 2021.8.27 4分；（2）食品学院综述大赛参与 0.2分；
（3）食品生物技术大会会议（学术讲座）2020.11.22 0.2分。</t>
  </si>
  <si>
    <t>食品学院院运会参与 0.2分；</t>
  </si>
  <si>
    <t>华南农业大学食品学院“致家长一封信”活动 补+0.1分</t>
  </si>
  <si>
    <t>陈洁铭</t>
  </si>
  <si>
    <t>（1）二星级宿舍   0.4分  （2）国际形势与中国航天发展   0.2分（3）情绪调节与压力管理  0.2分（4）广东中衡山论坛—“教师发展与学科建设” 0.2分
（5）A refinement of Schwarz-Pick estimate and Carath eodory metric in several complex variable 0.2分（6）Phase retrieval of analysis functions  0.2分
（7）先进团支部   0.2分（8）致家长的一封信   0.1分</t>
  </si>
  <si>
    <t>（1）食品学院第十届综述大赛参与 0.2分（2）2020年第十三届实验技能创新大赛“优胜奖”  0.25分（3）2020年丁颖杯活动    0.2分（4）食品生物技术大会  0.2分</t>
  </si>
  <si>
    <t>（1）食品学院第十届综述大赛参与 0.2分（2）2020年第十三届实验技能创新大赛“优胜奖”  0.25分（3）2020年丁颖杯活动    0.2分（4）食品生物技术大会  0.2分;（5）“学党史，强信念、跟党走”特别主题团日活动“三等奖”0.5分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</si>
  <si>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</si>
  <si>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</si>
  <si>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初审分数加错，总分为5.45</t>
  </si>
  <si>
    <t>黄宇杏</t>
  </si>
  <si>
    <t>（1）院级优秀党务工作者 0.5分 （2）四星宿舍 0.8分 （3）功能食品研究生党支部副书记 2分 （4）致家长一封信 0.1分（5）非学术讲座 国际形势与中国航天发展（2020.10.26 丁颖礼堂） 0.2分（6）院级优秀团支部 0.2分 （7）院级优秀党支部 0.2分</t>
  </si>
  <si>
    <t>（1）食品学院第十届综述大赛参与 0.2分
（2）丁颖杯发明创意大赛参与 0.2分
（3）攀登计划参与 0.2分</t>
  </si>
  <si>
    <t>（1）食品学院院篮球赛选拔参与0.2分（2021.3.16 钢铁所篮球场）； 
（2）参加社会实践活动 0.5分（2021.4.9 倍特生命科学）</t>
  </si>
  <si>
    <t>吴钰琳</t>
  </si>
  <si>
    <t>（1）19硕士1班获校级“五四红旗团支部”称号 0.3分 
（2）参加食品学院“致家长的一封信”活动 0.1分</t>
  </si>
  <si>
    <t>（1）黄日明, 吴钰琳, 张晓勇, 雷红涛, 罗辉, 李向梅, 罗连响. 一种长茎葡萄蕨藻多糖抗病诱导剂的制备方法及应用, 2021-08-20，4分</t>
  </si>
  <si>
    <t>雷茜</t>
  </si>
  <si>
    <t xml:space="preserve">（1）二星宿舍 813  0.4分 
（2）非学术讲座《航天发展》 0.2分
（3）非学术讲座《有效利用专利信息，提高专利质量》  0.2分
</t>
  </si>
  <si>
    <t xml:space="preserve">（1） 食品学院院运会参与立定跳远  0.2分； 
（2） 华南农业大学2020年校院际排球赛第一名 1.8分
（3） 华南农业大学2021年两院混合排球赛赛第二名 1.5分
</t>
  </si>
  <si>
    <t>乔子骄</t>
  </si>
  <si>
    <t>一星宿舍 3-919</t>
  </si>
  <si>
    <t>发明专利1项已公开 （一种寡肽及其制备方法与应用，CN202110551492.3）</t>
  </si>
  <si>
    <t>0分</t>
  </si>
  <si>
    <t>张梦真</t>
  </si>
  <si>
    <t xml:space="preserve">（1）20级助理班主任2分（2）三星宿舍3-820 0.6分（3）先进团支部班级加分 0.2分（4）2020.10.26国际形势与中国航天发展讲座 0.2分（5）有效利用专利信息，持续提升专利质量讲座 0.2分 </t>
  </si>
  <si>
    <t>（1）“学四史、守初心、担使命”征文活动参与0.2分；</t>
  </si>
  <si>
    <t>（1）“学四史、守初心、担使命”征文活动参与0.2分；（2）食品学院第十届综述大赛参与0.2分</t>
  </si>
  <si>
    <t>（1）食品学院院运会参与 0.2分；（2）院级篮球选拔赛参与0.2分；（3）运动会方阵参与 0.2分；（4）食品学院第十届综述大赛参与0.1分</t>
  </si>
  <si>
    <t>（1）食品学院院运会参与 0.2分；（2）院级篮球选拔赛参与0.2分；（3）运动会方阵参与 0.2分；</t>
  </si>
  <si>
    <t>李欢欢</t>
  </si>
  <si>
    <t>1.食品生物技术大会会议 0.2 
2.二星宿舍 0.4分
3.2020级助理班主任 2分
4.五四红旗团支部 0.3分 
5.已发短信-致家长的一封信 0.1
6.非学术讲座《有效利用专利信息，持续提升专利质量》 0.2分</t>
  </si>
  <si>
    <t>20192145040</t>
  </si>
  <si>
    <t>余志良</t>
  </si>
  <si>
    <t>19120537228</t>
  </si>
  <si>
    <t>(1)四星宿舍0.8分； (2)校级五四红旗团支部0.3分；(3)食品大讲堂第九期讲座0.2分；(4)心理委员1分</t>
  </si>
  <si>
    <t>(1)食品学院第十届综述大赛0.2分</t>
  </si>
  <si>
    <t>(1)水运会男子50米自由泳0.2分；(2)2020年校级研究生篮球团体联赛0.3分；(3)2021年食品学院专业篮球赛</t>
  </si>
  <si>
    <t>韩翔鹏</t>
  </si>
  <si>
    <t>（1）二星宿舍0.4分；
（2）参加华南农业大学食品学院“致家长的一封信”加0.1分；
（3）参加食品大讲堂第九期加0.2分；
（4）参加第十期广东中衡山论坛---“教师发展与科学建设”加0.2分；
（5）参加布衣院士时代报告剧加0.2分；
（6）参加情绪调节与压力管理讲座加0.2分；
（7）“先进团支部”加0.2分；</t>
  </si>
  <si>
    <t>（1）食品学院第十届综述大赛参与0.2分；
（2）参加第二届全国食品生物技术大会加0.2分；
（3）参加2020年“丁颖杯”发明创意大赛加0.2分；</t>
  </si>
  <si>
    <t>（1）食品学院院运会男子4x100接力第二名加0.9分；
（2）参加趣味运动会加0.2分；</t>
  </si>
  <si>
    <t>张琦梦</t>
  </si>
  <si>
    <t>(1)四星宿舍0.8分；(2)2020.10.26国际形势与中国航天0.2分；(3)功能食品研究生党支部宣传委员1分；(4)2019级2班先进团支部0.2分；(5)致家长一封信0.1分；（6）先进党支部0.2分</t>
  </si>
  <si>
    <t>2020.11.22食品生物技术大会0.2分</t>
  </si>
  <si>
    <t>（1）食品学院院运会方阵参与0.2分；（2）趣味运动会0.2分</t>
  </si>
  <si>
    <t>胡伟英</t>
  </si>
  <si>
    <t>（1）先进团支部成员 0.2分（2）三星级宿舍 0.6分（3）致家长的一封信 0.1分</t>
  </si>
  <si>
    <t>（1）先进团支部成员 0.2分（2）三星级宿舍 0.6分（3）致家长的一封信 0.1分（2） 食品大讲堂第七期  + 0.2分
（3）学术报告—国际形势与中国航天发展 + 0.2分（4） 有效利用专利信息，持续提升专利质量讲座 0.2分</t>
  </si>
  <si>
    <t>（1）先进团支部成员 0.2分（2）三星级宿舍 0.6分（3）致家长的一封信 0.1分（4） 食品大讲堂第七期  + 0.2分
（5） 有效利用专利信息，持续提升专利质量讲座 0.2分</t>
  </si>
  <si>
    <t>（1）食品学院首届研究生学术论坛参赛 +0.2分（2） 食品大讲堂第七期  + 0.2分
（3）学术报告—国际形势与中国航天发展 + 0.2分（4） 有效利用专利信息，持续提升专利质量讲座 0.2分</t>
  </si>
  <si>
    <t>1）食品学院首届研究生学术论坛参赛 +0.2分</t>
  </si>
  <si>
    <t>1）食品学院首届研究生学术论坛参赛 +0.2分；2）学术报告—国际形势与中国航天发展 + 0.2分</t>
  </si>
  <si>
    <t>（1）    食品学院院内篮球赛选拔赛+ 0.2分 （2）食品学院院级篮球赛第一名+ 0.9分</t>
  </si>
  <si>
    <t>邓雅妮</t>
  </si>
  <si>
    <t>2分</t>
  </si>
  <si>
    <t>（1）二星宿舍   0.4分 
（2）食品学院食品工程研究生党支部宣传委员 1分
（3）先进团支部 0.2分 
（4）非学术讲座《国际形势与中国航天发展》 0.2分 
 (5)非学术讲座《情绪调节与压力管理》0.2分</t>
  </si>
  <si>
    <t>（1）食品学院综述大赛参与 0.1分  
（2）“天食杯”第二届“食品研究与开发”创新创意大赛参与 0.2分
（3）“百颐年杯”第二届“大学生营养代餐粉”研发创新大赛参与 0.2分</t>
  </si>
  <si>
    <t xml:space="preserve">（1）食品学院综述大赛参与 0.2分  
（2）“天食杯”第二届“食品研究与开发”创新创意大赛参与 0.2分
</t>
  </si>
  <si>
    <t>趣味运动会三等奖  0.3分</t>
  </si>
  <si>
    <t>学术竞赛“百颐年”参与奖无盖章活动证明</t>
  </si>
  <si>
    <t>黄嘉华</t>
  </si>
  <si>
    <t>（1）四星宿舍  0.8分 
（2）先进团支部  0.2分
（3）参加报告——国际形势与中国航天发展   0.2分
（3）参加讲座A refinement of Schwarz-Pick estimate and Carath eodory metric in several complex variable   0.2分
（5）专利讲座  0.2分</t>
  </si>
  <si>
    <t>参加生物技术大会    0.2分</t>
  </si>
  <si>
    <t>参加院运会  0.2
篮球选拔   0.2
足球选拔   0.2
参加“心临其境”大学生心理素质拓展比赛   0.2分</t>
  </si>
  <si>
    <t>20192047025</t>
  </si>
  <si>
    <t>林晖</t>
  </si>
  <si>
    <t>15907511030</t>
  </si>
  <si>
    <t>1.第十期广东中衡山论坛 0.2 2.情绪调节与压力管理讲座 0.2 3.有效利用专利信息，持续提升专利质量讲座 0.2 4.过来人职场沙龙主体之破疫新生力量·数字化思维应对就业困难讲座 0.2 5.《致家长的一封信》活动 0.1 6.校级“五四红旗团支部” 0.3 7.二星宿舍 0.4</t>
  </si>
  <si>
    <t>1.第二届全国食品生物技术大会 0.2</t>
  </si>
  <si>
    <t>20192145035</t>
  </si>
  <si>
    <t>冼文妍</t>
  </si>
  <si>
    <t>18824401607</t>
  </si>
  <si>
    <t xml:space="preserve">（1）2019级食品学院硕士一班团支部获校级“五四红旗团支部”称号 
0.3分
（2）五星宿舍3-609 1分
（3）已发短信—致家长一封信 0.1分
</t>
  </si>
  <si>
    <t>谢创杰</t>
  </si>
  <si>
    <t>1.四星宿舍（0.8分）
2.五四红旗团支部（0.3分）</t>
  </si>
  <si>
    <t>（1）食品学院运动赛引体向上第八名（0.3分）；
（2）足球选拔赛（0.2分）
（3）趣味运动赛（0.3分）
东莞荔枝产业高质量发展研究课题组调研（1分）</t>
  </si>
  <si>
    <t>（1）食品学院运动赛引体向上第八名（0.3分）；(4)
（2）足球选拔赛（0.2分）
（3）趣味运动赛（0.3分）
东莞荔枝产业高质量发展研究课题组调研（1分）（不算社会实践）；生物技术大会缺席-0.2</t>
  </si>
  <si>
    <t>（不算社会实践）；生物技术大会缺席-0.2</t>
  </si>
  <si>
    <t>20192145047</t>
  </si>
  <si>
    <t>朱巧玲</t>
  </si>
  <si>
    <t>18860874818</t>
  </si>
  <si>
    <t>孙远明/廖森泰</t>
  </si>
  <si>
    <t>（1）2019级食品学院硕士一班团支部获校级“五四红旗团支部”称号 
0.3分
（2）四星宿舍3-822 0.8
（3）已发短信—致家长一封信 0.1分</t>
  </si>
  <si>
    <t>(1)食品学院第十届综述大赛参与 0.2分(2)未参加讲座扣0.2分</t>
  </si>
  <si>
    <t>（1）食品学院院运会参与0.2分；（2）食品学院篮球选拔赛 0.2分</t>
  </si>
  <si>
    <t>张曼</t>
  </si>
  <si>
    <t>优秀团支部成员0.2分+宿舍评比0.4分+“致家长的一封信”0.1分+ 非学术讲座“情绪管理与压力释放”0.2分</t>
  </si>
  <si>
    <r>
      <rPr>
        <sz val="12"/>
        <rFont val="仿宋"/>
        <charset val="134"/>
      </rPr>
      <t>学术竞赛“天食杯”参与奖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学术竞赛“百颐年”参与奖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综述大赛</t>
    </r>
    <r>
      <rPr>
        <sz val="12"/>
        <color rgb="FFC00000"/>
        <rFont val="仿宋"/>
        <charset val="134"/>
      </rPr>
      <t>0.2</t>
    </r>
    <r>
      <rPr>
        <sz val="12"/>
        <color rgb="FFC00000"/>
        <rFont val="仿宋"/>
        <charset val="134"/>
      </rPr>
      <t>分</t>
    </r>
  </si>
  <si>
    <t>学术竞赛“天食杯”参与奖0.2分 +综述大赛0.2分</t>
  </si>
  <si>
    <r>
      <rPr>
        <sz val="12"/>
        <rFont val="仿宋"/>
        <charset val="134"/>
      </rPr>
      <t>趣味运动会三等奖</t>
    </r>
    <r>
      <rPr>
        <sz val="12"/>
        <color rgb="FFC00000"/>
        <rFont val="仿宋"/>
        <charset val="134"/>
      </rPr>
      <t>0.3</t>
    </r>
    <r>
      <rPr>
        <sz val="12"/>
        <color rgb="FFC00000"/>
        <rFont val="仿宋"/>
        <charset val="134"/>
      </rPr>
      <t>分</t>
    </r>
    <r>
      <rPr>
        <sz val="12"/>
        <color rgb="FFC00000"/>
        <rFont val="仿宋"/>
        <charset val="134"/>
      </rPr>
      <t xml:space="preserve"> </t>
    </r>
  </si>
  <si>
    <t>陈惠萍</t>
  </si>
  <si>
    <t>（1）先进团支部0.2分（2）二星宿舍0.4分  （3）2020—2021先进党支部0.2分 （4）学术报告——国际形势与中国航天发展0.2分
（5）有效利用专利信息，持续提升专利质量0.2分</t>
  </si>
  <si>
    <t>第二届全国食品生物技术大会会议0.2分</t>
  </si>
  <si>
    <t>运动会方阵参与 0.2分</t>
  </si>
  <si>
    <t>丘燕婷</t>
  </si>
  <si>
    <t>（1）思想道德品质：四星宿舍 0.8分；
（2）“先进团支部” 0.2分</t>
  </si>
  <si>
    <t>2020.11.22-食品生物技术大会会议 0.2分</t>
  </si>
  <si>
    <t>2020年食品学院第27届田径运动会方阵 0.2分</t>
  </si>
  <si>
    <t>温伟桓</t>
  </si>
  <si>
    <t>（1）19硕士1班获校级“五四红旗团支部”称号 0.3分 
（2）四星宿舍0.8分</t>
  </si>
  <si>
    <t>（1）食品学院院运会参加</t>
  </si>
  <si>
    <t>程勇健</t>
  </si>
  <si>
    <t xml:space="preserve">三星宿舍 0.6分
有效利用专利信息，持续提升专利质量 0.2
</t>
  </si>
  <si>
    <t>食品学院院篮球赛八强0.3分；</t>
  </si>
  <si>
    <t>参与食品学院院篮球赛0.2分；</t>
  </si>
  <si>
    <t>张芷苓</t>
  </si>
  <si>
    <t>（1）二星宿舍 3-812：0.4分 （2）班级先进团支部：0.2分（3）第十期广东中衡山论坛：0.2分（4）《情绪调节与压力管理》：0.2分</t>
  </si>
  <si>
    <t>（1）食品学院第十届综述大赛参与 0.2分
（2）学术讲座0.2分</t>
  </si>
  <si>
    <t>（1）2020年食品学院第27届院运会参与女子跳远比赛：0.2分
（2）2020年食品学院研究生院队篮球选拔赛：0.2分</t>
  </si>
  <si>
    <t>张伟培</t>
  </si>
  <si>
    <r>
      <rPr>
        <sz val="12"/>
        <color rgb="FF000000"/>
        <rFont val="仿宋"/>
        <charset val="134"/>
      </rPr>
      <t>《有效利用专利信息、持续提升专利质量》，非学术分：</t>
    </r>
    <r>
      <rPr>
        <sz val="12"/>
        <color rgb="FFC00000"/>
        <rFont val="仿宋"/>
        <charset val="134"/>
      </rPr>
      <t>0.2</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</si>
  <si>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</si>
  <si>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FF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</si>
  <si>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0.7</t>
    </r>
  </si>
  <si>
    <t>院运会的获奖跟参加不能叠加，只能加0.7</t>
  </si>
  <si>
    <t>20192145037</t>
  </si>
  <si>
    <t>徐天翔</t>
  </si>
  <si>
    <t>17322911782</t>
  </si>
  <si>
    <t>（1）2019级食品硕士1班获2020-2021年度校级五四红旗团支部 0.3分</t>
  </si>
  <si>
    <t>20192047027</t>
  </si>
  <si>
    <t>阮勤钊</t>
  </si>
  <si>
    <t>13430375859</t>
  </si>
  <si>
    <t>吴清平/王涓</t>
  </si>
  <si>
    <t>（1）19硕士1班获校级“五四红旗团支部”称号 0.3分</t>
  </si>
  <si>
    <t>刘飞</t>
  </si>
  <si>
    <t>1.五四红旗团支部0.3分；2有效利用专利信息，提升专利质量讲座0.2分</t>
  </si>
  <si>
    <t>有效利用专利信息，
提升专利质量讲座0.2分</t>
  </si>
  <si>
    <t>1.食品生物技术大会会议0.2分</t>
  </si>
  <si>
    <t>1.五四红旗团支部无材料证明，-0.3分；2.食品生物技术大会会议，无材料证明，-0.2分</t>
  </si>
  <si>
    <t>蒋同</t>
  </si>
  <si>
    <t>李宛潼</t>
  </si>
  <si>
    <t>四星宿舍加0.8分</t>
  </si>
  <si>
    <t>已公开发明专利两篇加8分</t>
  </si>
  <si>
    <t>任运红</t>
  </si>
  <si>
    <t>（1）校级优秀共青团员 1分 （2）院级优秀研究生干部0.5分（3）社区党员之星0.5分（4）先进团支部0.2分（5）国际形势与中国航天发展讲座0.2分（6）致家长一封信0.2分（7）五星宿舍燕山3-521室1分 （8）19级硕士3班班长 2分</t>
  </si>
  <si>
    <t>（1）校级优秀共青团员 1分 （2）院级优秀研究生干部0.5分（3）社区党员之星0.5分（4）先进团支部0.2分（5）国际形势与中国航天发展讲座0.2分（6）致家长一封信0.1分（7）五星宿舍燕山3-521室1分 （8）19级硕士3班班长 2分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</si>
  <si>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0.1分；（5）院级丁颖杯暨挑战杯一等奖0.75分；（6）院级大学生实验技能创新大赛0.4分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</si>
  <si>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0.2分；（5）院级丁颖杯暨挑战杯一等奖0.75分；（6）院级大学生实验技能创新大赛0.4分</t>
  </si>
  <si>
    <t>（1）食品学院院运会参与0.2分； （2）趣味运动会0.2分</t>
  </si>
  <si>
    <t>食品工程</t>
  </si>
  <si>
    <t>陈元佳</t>
  </si>
  <si>
    <t>学术讲座0.3+四星宿舍0.8+先进团支部0.2+致家长的一封信0.1</t>
  </si>
  <si>
    <t>四星宿舍0.8+先进团支部0.2+致家长的一封信0.1</t>
  </si>
  <si>
    <t>SCI1区30分+发明专利公开2项8分+软件著作权登记1项1分+综述大赛 0.1</t>
  </si>
  <si>
    <t>SCI1区30分+发明专利公开2项8分+软件著作权登记1项1分+综述大赛 0.2+学术讲座0.2</t>
  </si>
  <si>
    <t>食品学院院运会</t>
  </si>
  <si>
    <t>李俊健</t>
  </si>
  <si>
    <t xml:space="preserve">（1）青年大学习优秀团支部 0.2分 （2）一星宿舍 0.2分 </t>
  </si>
  <si>
    <t>（1）非核心中文（烘干温度对铁皮石斛茎多糖抗氧化活性影响的研究，粮食与食品工业，2021年1月）3分；
（2）核心中文（不同发酵方式对柚皮泡菜理化特性和风味的影响，食品与发酵工业，2021年4月）7分；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</si>
  <si>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t>（1）非核心中文（烘干温度对铁皮石斛茎多糖抗氧化活性影响的研究，粮食与食品工业，2021年1月）3分；
（2）核心中文（不同发酵方式对柚皮泡菜理化特性和风味的影响，食品与发酵工业，2021年4月）5分；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</si>
  <si>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t>（1）    食品学院水运会参与，0.2分
（2）    食品学院研究生足球队，0.2分
（3）华南农业大学研究生趣味运动会，0.2分</t>
  </si>
  <si>
    <t>19级硕士4班</t>
  </si>
  <si>
    <t>陈祉晴</t>
  </si>
  <si>
    <t>19级食品研究生4班心理委员（1分）；致家长一封信活动（0.1分）；一星宿舍（0.2分）</t>
  </si>
  <si>
    <t>30.4分</t>
  </si>
  <si>
    <t>30分（SCI一区收录，Astaxanthin attenuates oxidative stress and immune impairment in d-galactose-induced aging in rats by activating the Nrf2/Keap1 pathway and suppressing the NF-κB pathway《Food &amp;Function》2020.9）；综述大赛0.2分；首届研究生学术报告0.2分</t>
  </si>
  <si>
    <t>无误</t>
  </si>
  <si>
    <t>食品学院院运会开幕式方阵0.2分</t>
  </si>
  <si>
    <t>李润</t>
  </si>
  <si>
    <t>1.一星宿舍0.2分；2.至家长一封信活动（0.1分）3.第十期广东中衡山论坛（非学术讲座）  0.2分；4.生物技术大会  0.2分</t>
  </si>
  <si>
    <t>生物技术大会算学术讲座</t>
  </si>
  <si>
    <t>30分，SCI一区收录《Anti-obesity effect of capsaicin and the underlying mechanisms: A review》《Food &amp;Function》2020.9），</t>
  </si>
  <si>
    <t>张司南</t>
  </si>
  <si>
    <t>19级食品研究生4班团支书（2分）；至家长一封信活动（0.1分）；优秀研究生干部（1分）；一星宿舍（0.2分）</t>
  </si>
  <si>
    <t>24.6分</t>
  </si>
  <si>
    <t>24分（SCI二区收录， Mechanism of colour change of carambola puree by high pressure processing and its effect on flavour and physicochemical properties.《International Journal of Food Science and Technology》，2021.6）；综述大赛（0.2分）；征文比赛（0.2分）；提升专利质量讲座（0.2分）</t>
  </si>
  <si>
    <t>参加铅球比赛（0.2分）</t>
  </si>
  <si>
    <t>徐雅囡</t>
  </si>
  <si>
    <t>（1）   优秀学生干部 院级：+1分；（2）   红旗研究生会：+0.2分；（3）   “青年大学习”先进团支部：+0.2分；（4）   宿舍评比二星：+0.4分；（5）   院研究生会部长任职一年：+3分；（6）   致家长的一封信：+0.1分</t>
  </si>
  <si>
    <t>（1）SCI 4区（Quality enhancement of Dendrobium officinale and banana juice through probiotic fermentation using beneficial lactic acid-producing bacteria，International Journal of Food Engineering，2020.09 web of sci收录） +12分 ；（2）北大中文核心（不同石斛品种的品质差异，食品工业，2020-09-20见刊） +5分；（3）发明专利（复方多肽养生饮及其制备方法）+4分；（4）综述大赛  +0.2分</t>
  </si>
  <si>
    <t>（1）食品学院院运会参与  +0.2分；（2）趣味运动会参与  +0.2分</t>
  </si>
  <si>
    <t>赖玮</t>
  </si>
  <si>
    <t>（1）院级优秀党务工作者 0.5分（2）四星宿舍 0.8分 （3）食品学院食品质量与安全研究生党支部副书记 2分（4）“青年大学习”先进团支部团员 0.2分（5）非学术性讲座 0.2分</t>
  </si>
  <si>
    <t>（1）院级优秀党务工作者 0.5分（2）四星宿舍 0.8分 （3）食品学院食品质量与安全研究生党支部副书记 2分（4）“青年大学习”先进团支部团员 0.2分（5）非学术性讲座 0.4分</t>
  </si>
  <si>
    <t>（1）专利16分；（2）参加院内学术讲座0.4分</t>
  </si>
  <si>
    <t>（2）参加院内学术讲座0.2分</t>
  </si>
  <si>
    <t>（1）专利12分  （2）学术讲座0.2</t>
  </si>
  <si>
    <t>19硕士4班</t>
  </si>
  <si>
    <t>陆丽珠</t>
  </si>
  <si>
    <t>三星宿舍0.6分，非学术讲座 0.6分，致家长的一封信 0.1分</t>
  </si>
  <si>
    <t>北大中文核心期刊（饲料中油脂和盐分含量对黑水虻幼虫生长性能的影响，饲料工业，2021.8） 7分；其他核心期刊（黑水虻堆肥促畜禽粪便分解的研究进展，广东农业科学，2020.10）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0.2分；学术讲座（食品生物技术大会会议） 0.2分</t>
  </si>
  <si>
    <t>《饲料工业》不在25%之列，论文应算作5分；《黑水….》论文发表时间为8.15，不在要求时间内，不能算分</t>
  </si>
  <si>
    <t>其他核心期刊（饲料中油脂和盐分含量对黑水虻幼虫生长性能的影响，饲料工业，2021.8） 5分；其他核心期刊（黑水虻堆肥促畜禽粪便分解的研究进展，广东农业科学，2020.10）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0.1分；学术讲座（食品生物技术大会会议） 0.2分</t>
  </si>
  <si>
    <t>（2）趣味运动会二等奖  0.4分</t>
  </si>
  <si>
    <t>陈丽珠</t>
  </si>
  <si>
    <t>（1）优秀学生干部 1分 （2）二星宿舍 0.4分 （3）非学术讲座 1分  （4）红旗研究生会 0.2分  （5）院研究生会主席团成员 4分  （6）致家长的一封信 0.1分  （7）先进团支部  0.2分</t>
  </si>
  <si>
    <t>（1）食品学院第十届综述大赛参与 0.2分  （2）实用新型专利已授权专利 6分 （3）学术讲座 0.4分</t>
  </si>
  <si>
    <t>（1）食品学院院运动会参与  0.2分  （2）趣味运动会 0.2分 （3）院级研究生乒乓球 0.2分 （4）华农法治安全知识竞赛参与 0.1分</t>
  </si>
  <si>
    <t>袁文波</t>
  </si>
  <si>
    <t>1. 校级优秀学生干部 1分 ；2. 非学术讲座5次 1分；3. 19级2班院级优秀团支部、校级优秀研究生会 0.4分；4. 二星宿舍 0.4分；5. 院级主席团成员 4分</t>
  </si>
  <si>
    <t>1. 北大中文核心期刊要目总览学科分类 25％以内刊物 7 分; 2. 学术讲座 0.2分</t>
  </si>
  <si>
    <t>吴戈仪</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</si>
  <si>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</si>
  <si>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
（9）食品工程党支部副书记  2分
（10）艺术团中国舞队队长  2分</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</si>
  <si>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0.1分（9）艺术团中国舞队队长  （2分）（10）食品工程党支部副书记  2分</t>
  </si>
  <si>
    <t>（1）中文核心-食品工业科技（食品工业排名第5）：荔枝生理落果中A型原花青素提取纯化鉴定及抗氧化活性研究共同作者  0.7分
（2）食品工程党支部副书记  2分
（3）CIFST-第二届三只松鼠休闲食品创新大赛二等奖队长  4分
（4）第二届百颐年杯大学生营养代餐粉研发创新大赛三等奖队长  2分
（5）天食杯第二届食品研究与开发创新创意大赛优胜奖队员  0.5分
（6）第一届徐福记杯产品创新大赛参与  0.2分
（7）综述大赛参与  0.2分
（8）第十三届实验技能创新大赛参与  0.2分
（9）第七届中国国际互联网+大学生创新创业大赛参与  0.2分
（10）2021年度李锦记杯学生创新大赛参与  0.2分
（11）学术性讲座 第二届全国食品生物技术大会  0.2分
（12）艺术团中国舞队队长  2分</t>
  </si>
  <si>
    <t xml:space="preserve">（1）CIFST-第二届三只松鼠休闲食品创新大赛二等奖队长  0.75分
（2）第二届百颐年杯大学生营养代餐粉研发创新大赛三等奖队长  0.5分
（3）天食杯第二届食品研究与开发创新创意大赛优胜奖队员  0.2分
（4）第一届徐福记杯产品创新大赛参与  0.2分
（5）综述大赛参与  0.2分
（6）第十三届实验技能创新大赛参与  0.2分
（7）2021年度李锦记杯学生创新大赛参与  0.2分
（8）学术性讲座 第二届全国食品生物技术大会  0.2分
</t>
  </si>
  <si>
    <t xml:space="preserve">
（1）CIFST-第二届三只松鼠休闲食品创新大赛二等奖队长  3分(省级比赛负责人)
（2）第二届百颐年杯大学生营养代餐粉研发创新大赛三等奖队长（校级比赛负责人） 0.5分
（3）天食杯(校级竞赛参与分)  0.2分
（4）第一届徐福记杯产品创新大赛参与  0.2分
（5）综述大赛参与  0.2分
（6）第十三届实验技能创新大赛参与  0.2分
（7）第七届中国国际互联网+大学生创新创业大赛参与  0.1分
（8）2021年度李锦记杯学生创新大赛参与  0.2分
（9）学术性讲座 第二届全国食品生物技术大会  0.2分
</t>
  </si>
  <si>
    <t>（1） 趣味运动会三等奖  0.3分；
（2）  院田径运动会参与  0.2分
（3） 2020年食品学院研究生院队篮球赛选拔赛参与  0.2分
（4） 2021年食品学院专业篮球赛冠军  0.9分</t>
  </si>
  <si>
    <t>（1） 趣味运动会三等奖  0.3分；
（2）  院田径运动会参与  0.2分
（3） 2020年食品学院研究生院队篮球赛选拔赛参与  0.2分
（4） 2021年食品学院专业篮球赛冠军  0.9分
（5）第七届中国国际互联网+大学生创新创业大赛参与  0.1分</t>
  </si>
  <si>
    <t>科研成绩有分数变化</t>
  </si>
  <si>
    <t>倪泽平</t>
  </si>
  <si>
    <t>（1）《致家长一封信》 0.1分（2）先进团支部团员 0.2分 （3）二星宿舍  0.4分  （4）布衣院士时代报告剧 0.2分（5）第十七期“校长有约”提案 0.2分</t>
  </si>
  <si>
    <t>（1）《致家长一封信》 0.1分（2）先进团支部团员 0.2分 （3）二星宿舍  0.4分  （4）布衣院士时代报告剧 0.2分</t>
  </si>
  <si>
    <t>（1）北大核心 《微酸性电解水与超声波联合处理对中华马鲛杀菌效果的影响》 ，食品科技，2021年3月 5分；（2）食品学院第十届综述大赛参与 0.2分；（3）专利发明公开 《一种刺孔辅助外加热动态循环的果脯渗糖方法及其应用》 ，公开日期2021年8月6日，公开专利号：CN113207992A  4分；（4）食品生物技术大会会议 0.2；（5）2020年“丁颖杯”暨“挑战杯”广东课外学术科技作品竞赛 0.2分（6）“学四史、守初心、担使命”0.2分</t>
  </si>
  <si>
    <t>（1）食品学院院运会参与跳远  0.2分 (2）趣味运动会三等奖 0.2分</t>
  </si>
  <si>
    <t>（1）食品学院院运会参与跳远  0.2分 (2）趣味运动会三等奖 0.3分 （3）第十七期“校长有约”提案 0.2分</t>
  </si>
  <si>
    <t>（1）食品学院院运会参与跳远  0.2分 (2）趣味运动会三等奖 0.3分 （3）第十七期“校长有约”提案 0.1分</t>
  </si>
  <si>
    <t>生物工程</t>
  </si>
  <si>
    <t>杨聪</t>
  </si>
  <si>
    <t>四星宿舍0.8分  致家长的一封信0.1分 数信学院 A refinement of Schwarz-Pick estimate and Carath eodory metric in several complex variable 0.2分  数信学院Phase retrieval of analysis functions 0.2分 园艺前沿学术报 0.2分    国际形势与中国航天发展 0.2分  有效利用专利信息，持续提升专利质量0.2分</t>
  </si>
  <si>
    <t>（1）一级核心：谷氨酰胺转氨酶及其在食品工业上的应用研究进展 食品工业科技 7分；第二届食品生物技术大会会 0.2分 食品学院综述大赛参与分 0.2分 丁颖杯创意发明大赛0.2分</t>
  </si>
  <si>
    <t>食品学院研究生女子篮球选拔赛 0.2分；院运动会女子跳高决赛 0.3分
院级篮球选拔赛  0.2分 院研究生足球招新选拔赛0.2分
第三届法治知识竞赛团体赛 0.2分  情绪调节与压力管理讲座  0.2分
艺术学院舒缓驿站“心临其境”比赛 0.2分</t>
  </si>
  <si>
    <t>情绪调节与压力管理讲座算非学术讲座加德育分，园艺前沿学术报告会算学术讲座加科研分</t>
  </si>
  <si>
    <t>徐文华</t>
  </si>
  <si>
    <t>（1）校研究生会主席团成员4分 （2）不合格宿舍  -0.1分 （3）校级优秀学生骨干 1分（4）校长有约提案（0.1）（4）改革验收访谈（0.2）（5）致家长的一封信（0.1）（6）省青马（2.5）</t>
  </si>
  <si>
    <t>省青马结业证书不予加分</t>
  </si>
  <si>
    <t>校长有约加在社会实践</t>
  </si>
  <si>
    <t>7（北大核心, 双重乳液的制备及应用研究进展, 2020.9）</t>
  </si>
  <si>
    <t>《食品与机械》不在其分类25%</t>
  </si>
  <si>
    <t>5（北大核心, 双重乳液的制备及应用研究进展, 2020.9）</t>
  </si>
  <si>
    <t>校长有约0.1</t>
  </si>
  <si>
    <t>杨玉洁</t>
  </si>
  <si>
    <t>四星宿舍   0.8分 ；先进党支部  0.2分；参与“致家长的一封信”活动  0.1分；非学术讲座  0.6分（食品大讲堂第六期0.2分、第九期0.2分、有效利用专利信息0.2分）</t>
  </si>
  <si>
    <t>9.8分</t>
  </si>
  <si>
    <t>EI（多糖降血糖活性构效关系及作用机制研究进展，食品科学，2021年02月23日）  9分；食品学院第十届综述大赛参与  0.2分；学术讲座  0.2分（第二届全国食品生物技术大会）；学术竞赛参与   0.4分（ “丁颖杯”暨“挑战杯”广东课外学术科技作品竞赛  0.2分、安安网校园行食药科普大赛  0.2分）</t>
  </si>
  <si>
    <t>论文并未收录入EI库，按中文核心算分；“安安网”线上参赛分为0.1</t>
  </si>
  <si>
    <t>EI（多糖降血糖活性构效关系及作用机制研究进展，食品科学，2021年02月23日）  7分；食品学院第十届综述大赛参与  0.2分；学术讲座  0.2分（第二届全国食品生物技术大会）；学术竞赛参与   0.4分（ “丁颖杯”暨“挑战杯”广东课外学术科技作品竞赛）</t>
  </si>
  <si>
    <t>食品学院院运会参与  0.2分（女子铅球）；非学术竞赛 0.1分（“丁颖杯”发明创意大赛0.1分）</t>
  </si>
  <si>
    <t>郑汝婷</t>
  </si>
  <si>
    <t>三星宿舍（0.6分）;至家长一封信活动（0.1分）</t>
  </si>
  <si>
    <t>8.4分</t>
  </si>
  <si>
    <t>授权专利（可食用油泡沫）+8分;讲座（生物技术会，提升专利质量）</t>
  </si>
  <si>
    <t>9.1分</t>
  </si>
  <si>
    <t>苏睿珏</t>
  </si>
  <si>
    <t>（1）五星宿舍1分 
（2）学四史、守初心  0.2分
（3）食品大讲堂第六期 0.2分
（4）第十期广东中衡山论坛 0.2分
（5）2019级3班心理委员 1分
（6）先进团支部 0.2分
（7）有效利用专利信息 0.2分
（8）第十六期校长有约 0.2分</t>
  </si>
  <si>
    <t>（1）食品学院女篮院队选拔0.2分； 
（2）食品学院院篮球赛选拔 0.2分；
（3）校级研究生篮球联赛获得第一名1.8分；
（4）食品学院院运会铅球第六名 0.8分；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</si>
  <si>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</si>
  <si>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（7）水运会50m蛙泳第三名 0.8分；</t>
  </si>
  <si>
    <t>吕梦迪</t>
  </si>
  <si>
    <t>院优秀学生干部       1分；2019级硕士4班班长   2分；五星宿舍             1分； 致家长的一封信                 0.1分； 非学术讲座 1分</t>
  </si>
  <si>
    <t xml:space="preserve">食品生物技术大会 0.2分；食品学院综述大赛参与 0.2分；2020年第十三届实验技能创新大赛“优胜奖”  0.25分；2020年丁颖杯活动    0.2分
 </t>
  </si>
  <si>
    <t>2020年第十三届实验技能创新大赛“优胜奖”  ，请提供详细证明材料</t>
  </si>
  <si>
    <t>技能创新大赛优胜奖不加分，加参与分0.2分</t>
  </si>
  <si>
    <t xml:space="preserve">
（1）“学党史，强信念、跟党走”特别主题团日活动“三等奖”0.5（2）科学知识竞赛初赛     0.1分（3）大学生心理素质拓展比赛 0.1分（4）心理健康宣传视频大赛   0.1分（5）法制安全知识竞赛       0.1分（6）全国大学生职业发展大赛“二等奖” 0.4分（7）艾滋病知识竞赛“优秀奖” 0.15分（8）“四史”学习教育竞答活动 0.1分（9）食品学院院运会跳远比赛参与   0.2分  （10）2020食品学院院队篮球选拔赛       0.2分（11）食品学院足球选拔赛     0.2分（12）趣味运动会一等奖         0.5分</t>
  </si>
  <si>
    <t>梁刚强</t>
  </si>
  <si>
    <t>一星宿舍 0.2分；非学术讲座 0.4分；先进团支部 0.2分</t>
  </si>
  <si>
    <t>一篇中文核心期刊7分；学术讲座0.2分</t>
  </si>
  <si>
    <t>院运动会参与 0.2；研究生趣味运动会0.2分</t>
  </si>
  <si>
    <t>杜金婷</t>
  </si>
  <si>
    <t>校级优秀学生干部  1分
    广东中衡山论坛 非学术报告 0.2分
    致家长一封信 0.1分
  食品大讲堂第七期 非学述报告 0.2分
第二十九届华南农业大学研究生代表大会 0.2分
第三十届华南农业大学研究生代表大会 0.2分
2021年度华南农业大学研究生述职代表大会 0.2分
    致家长的一封信 0.1分
 三星宿舍 705 0.6分
  青年大学习先进团支部 0.2分
  2020-2021年华南农业大学红旗研究生会 0.2分
研究生会主席团成员 4分
    有效利用专利信息，持续提升专利质量 非学述报告0.2分
    有效利用专利信息，持续提升专利质量 非学述报告0.2分
校长有约 0.2分</t>
  </si>
  <si>
    <t xml:space="preserve">校级优秀学生干部  1分
    广东中衡山论坛 非学术报告 0.2分
    致家长一封信 0.1分
  食品大讲堂第七期 非学述报告 0.2分
第二十九届华南农业大学研究生代表大会 0.2分
第三十届华南农业大学研究生代表大会 0.2分
2021年度华南农业大学研究生述职代表大会 0.2分
    致家长的一封信 0.1分
 三星宿舍 705 0.6分
  青年大学习先进团支部 0.2分
  2020-2021年华南农业大学红旗研究生会 0.2分
研究生会主席团成员 4分（非学术讲座最多加1分）
</t>
  </si>
  <si>
    <t>食品学院第十届综述大赛参与 0.1分
食品生物技术大会 学术报告 0.2分</t>
  </si>
  <si>
    <t>食品学院第十届综述大赛参与 0.2分
食品生物技术大会 学术报告 0.2分</t>
  </si>
  <si>
    <t xml:space="preserve"> 参与食品学院院运会方阵  0.2分； 
参与趣味运动会 0.2分
 参与丁颖杯 0.1分
参与实验技能创新大赛 0.1分</t>
  </si>
  <si>
    <t xml:space="preserve"> 参与食品学院院运会方阵  0.2分； 
参与趣味运动会 0.2分
 参与丁颖杯 0.1分
参与实验技能创新大赛 0.1分；
校长有约 0.2分</t>
  </si>
  <si>
    <t xml:space="preserve"> 参与食品学院院运会方阵  0.2分； 
参与趣味运动会 0.2分
 参与丁颖杯 0.2分
参与实验技能创新大赛 0.2分；
校长有约 0.1分</t>
  </si>
  <si>
    <t>林伟豪</t>
  </si>
  <si>
    <t xml:space="preserve">    优秀学生干部+1；青年大学习先进团支部+0.2（集体；需要补材料）；2020-2021食品学院研究生会事务部部长+3；三星宿舍+0.6；红旗研会+0.2（集体）；致家长的一封信+0.2（致家长的一封信+0.1）</t>
  </si>
  <si>
    <t xml:space="preserve">    优秀学生干部+1；青年大学习先进团支部+0.2（集体）；2020-2021食品学院研究生会事务部部长+3；三星宿舍+0.6；红旗研会+0.2（集体）；致家长的一封信+0.1；第十期广东中衡山论坛--“教师发展与学科建设”高端论坛+0.2；食品大讲堂第六期+0.2</t>
  </si>
  <si>
    <t>2020年大学生创业挑战杯国家银奖+2；第二届全国生物技术大会会议+0.2；第十期广东中衡山论坛--“教师发展与学科建设”高端论坛+0.2；食品大讲堂第六期+0.2（后面两个是非学术讲座）</t>
  </si>
  <si>
    <t>2020年大学生创业挑战杯国家银奖+2；第二届全国生物技术大会会议+0.2</t>
  </si>
  <si>
    <t>2020年食品学院第27届田径运动会方阵+0.2；2021年食品学院水运会参赛+0.2</t>
  </si>
  <si>
    <t>登记表请签字</t>
  </si>
  <si>
    <t>叶彩燕</t>
  </si>
  <si>
    <t>艺术团国标队副队长(2分); 四星宿舍(0.8分); 参加‘致家长的一封信’’活动(0.1分)</t>
  </si>
  <si>
    <t>5分 (北大核心, 黑芝麻多酚氧化酶的重组表达及其酶学特性, 2021.6)</t>
  </si>
  <si>
    <t>7.9分</t>
  </si>
  <si>
    <t>李中意</t>
  </si>
  <si>
    <t xml:space="preserve">（1）先进团支部 0.2分（补带公章和本人姓名的材料）
（2）《致家长一封信》活动 0.1分
（3）一星宿舍 0.2分
</t>
  </si>
  <si>
    <t xml:space="preserve">
（1）《致家长一封信》活动 0.1分
（2）一星宿舍 0.2分
</t>
  </si>
  <si>
    <t xml:space="preserve">
（1）《致家长一封信》活动 0.1分
（2）一星宿舍 0.2分（3）先进团支部+0.2
</t>
  </si>
  <si>
    <t>7分</t>
  </si>
  <si>
    <t>北大中文核心期刊要目总览学科分类25％以内刊物</t>
  </si>
  <si>
    <t>刘星雨</t>
  </si>
  <si>
    <t>二星宿舍（0.4分）;至家长一封信活动（0.1分）</t>
  </si>
  <si>
    <t>9分</t>
  </si>
  <si>
    <t>EI（牛乳源促睡眠肽体内外抗氧化活性研究，食品科学，2021年02月）  9分</t>
  </si>
  <si>
    <t>检索证明上只有北大核心没有“EI”</t>
  </si>
  <si>
    <t>食品学院院运会
参与三级跳远与4*100米 0.2分</t>
  </si>
  <si>
    <t>7.7分</t>
  </si>
  <si>
    <t>阮明君</t>
  </si>
  <si>
    <t>（1）食品学院七一表彰优秀共产党员 0.5分（2）三星宿舍 燕山区3-708 0.6分（3）食品学院2020-2021年食品包装工程党支部组织委员 1分（4）非学术讲座：食品大讲堂第八期 0.2分（5）致家长的一封信 0.1分</t>
  </si>
  <si>
    <t xml:space="preserve">"（1）食品学院第十届综述大赛参与 0.2分（2）学术竞赛 4.2分 (第十二届“挑战杯”中国大学生创业计划竞赛银奖负责人  4分、第七届中国国际“互联网+”大学生创新创业大赛参与  0.2分）（3）学术讲座：食品生物技术大会会议 0.2分"
</t>
  </si>
  <si>
    <t>（1）食品学院院运会参与  0.2分 （2）趣味运动会二等奖  0.4分</t>
  </si>
  <si>
    <t>201931410111</t>
  </si>
  <si>
    <t>李尧</t>
  </si>
  <si>
    <t xml:space="preserve">（1）二星宿舍  0.4分 
（2）2020.10.26-国际形势与中国航天发展 0.2分
（3）2021年4月21日-情绪调节与压力管理 0.2分
（4）2020.12.13-第十期广东中衡山论坛——“教师发展与学科建设”高端论坛 0.2分
（5）2020年12月15日-食品大讲堂第六期 0.2分
（6）致家长的一封信 0.1分
</t>
  </si>
  <si>
    <t xml:space="preserve">（1）北大中文核心期刊（乳酸片球菌胞外多糖的分离纯化、结构分析及抗氧化活性，《食品与发酵工业》，2021年4月接收）7分 
（2）食品学院第十届综述大赛参与 0.2分
（3）2020年“丁颖杯”发明创意大赛 0.2分
（4）2020.11.22-食品生物技术大会会议 0.2分
</t>
  </si>
  <si>
    <t>《食品与发酵工业》非前25%，加5分</t>
  </si>
  <si>
    <t xml:space="preserve">（1）	2020年食品学院第27届田径运动会参与-100米男子决赛  0.2分； 
（2）	2021年4月18日参加华南农业大学研究所趣味运动会 0.2分
</t>
  </si>
  <si>
    <t>林琳</t>
  </si>
  <si>
    <t xml:space="preserve">（1）非学术讲座《国际形势与中国航天发展》，0.2分；
（2）先进团支部，0.2分；
（3）二星宿舍0.4 分；
（4）2020年11月参与“校长有约”提案，0.2分。
</t>
  </si>
  <si>
    <t xml:space="preserve">（1）非学术讲座《国际形势与中国航天发展》，0.2分；
（2）先进团支部，0.2分；
（3）二星宿舍0.4 分；
</t>
  </si>
  <si>
    <t xml:space="preserve">（1）发明专利：一种利用龙眼核制备抗氧化活性多酚的方法（公开号：CN 112914098 A），4分；
（2）第二作者在北大核心前25%期刊发表论文（《食品工业科技》，“荔枝生理落果中A型原花青素提取纯化鉴定及抗氧化活性研究”），0.7分。
（3）“天食杯”第二届食品研究与开发创新创意大赛优秀作品奖，省级优胜奖，0.5分；
（4）CIFST-第二届“三只松鼠”杯休闲食品创新大赛，国家级二等奖，2分；
（5）中国科学食品技术学校-李锦记杯学生创新大赛，参赛，0.2分；
（6）“百颐年”杯全国大学生营养代餐粉研发创新大赛，省级三等奖，1分；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</si>
  <si>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（4）CIFST-第二届“三只松鼠”杯休闲食品创新大赛，院级二等奖，0.4分；
（5）中国科学食品技术学校-李锦记杯学生创新大赛，参赛，0.2分；
（6）“百颐年”杯全国大学生营养代餐粉研发创新大赛，校级三等奖，0.35分；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</si>
  <si>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（4）CIFST-第二届“三只松鼠”杯休闲食品创新大赛，院级二等奖，1.5分；
（5）中国科学食品技术学校-李锦记杯学生创新大赛，参赛，0.2分；
（6）“百颐年”杯全国大学生营养代餐粉研发创新大赛，校级三等奖，0.35分；
</t>
  </si>
  <si>
    <t>（1）食品学院女篮选拔赛，0.2分；（2）2021中美创客大赛，参赛，0.1分。</t>
  </si>
  <si>
    <t>（1）食品学院女篮选拔赛，0.2分；</t>
  </si>
  <si>
    <t>CIFST-第二届“三只松鼠”杯休闲食品创新大赛，省级二等奖，1.5分；2021中美创客大赛缺证明材料；（7）“仲园-珍宝杯”柚子创新创意大赛证明材料无效（盖章处无名字，只有报名表，是无效的）</t>
  </si>
  <si>
    <t>李依娜</t>
  </si>
  <si>
    <t>肖更生</t>
  </si>
  <si>
    <t xml:space="preserve">(1) 19级硕士2班评选为先进团支部，团员  0.2分 
(2) 非学术讲座情绪调节与压力管理 2021.4.21食品学院212  0.2分 
(3) 四星宿舍 3栋905  0.8分  
</t>
  </si>
  <si>
    <t>(1)中文核心（不同乳酸菌发酵对菠萝浆品质的影响，中国酿造，2021年2月） 5分  ；(2)2020 年第十三届实验技能创新大赛参与 0.1分</t>
  </si>
  <si>
    <t>(1)中文核心（不同乳酸菌发酵对菠萝浆品质的影响，中国酿造，2021年2月） 5分  ；(2)2020 年第十三届实验技能创新大赛参与 0.2分</t>
  </si>
  <si>
    <t xml:space="preserve">(1)食品学院院运会参与 2020.10.31华山运动场  0.2分； 
(2)食品学院篮球场选拔 2021.3.16 钢铁所篮球场 0.2分
</t>
  </si>
  <si>
    <t>2020年第十三届实验技能创新大赛参与分为0.2分</t>
  </si>
  <si>
    <t>钟淳菲</t>
  </si>
  <si>
    <t>1）食品大讲堂第八期参与 +0.2分；（材料不清晰，重补）（2）致家长的一封信活动 +0.1分（3）二星宿舍 3-611  +0.4分 （材料不清晰，重补）（4）先进团支部 2019级硕士3班 +0.2分</t>
  </si>
  <si>
    <t>致家长的一封信活动 +0.1分；先进团支部 2019级硕士3班 +0.2分</t>
  </si>
  <si>
    <t>1）食品大讲堂第八期参与 +0.2分；（2）致家长的一封信活动 +0.1分（3）二星宿舍 3-611  +0.4分 （4）先进团支部 2019级硕士3班 +0.2分</t>
  </si>
  <si>
    <t>（1）发明专利公开 +4分  ；（2）食品学院第十届综述大赛参与 +0.1分；（综述大赛+0.2）</t>
  </si>
  <si>
    <t>（1）发明专利公开 +4分  ；（2）食品学院第十届综述大赛参与 +0.2分；</t>
  </si>
  <si>
    <t xml:space="preserve">（1） 食品学院院运会参与  +0.2分； 
（2） 院级篮球选拔赛  +0.2分；
（3） 院级趣味运动会 +0.2分；
（4） 党徽定向越野  +0.2分；
（5） 院级篮球赛 第一名 +0.9分；（需提交第一名的证明材料，参与证明不行）
</t>
  </si>
  <si>
    <t xml:space="preserve">（1） 食品学院院运会参与  +0.2分； 
（2） 院级篮球选拔赛  +0.2分；
（3） 院级趣味运动会 +0.2分；
（4） 党徽定向越野  +0.2分；
</t>
  </si>
  <si>
    <t xml:space="preserve">（1） 食品学院院运会参与  +0.2分； 
（2） 院级篮球选拔赛  +0.2分；
（3） 院级趣味运动会 +0.2分；
（4） 党徽定向越野  +0.2分；
（5） 院级篮球赛 第一名 +0.9分；
</t>
  </si>
  <si>
    <t>新增的优秀共青团员项不予加分，错过初审资料提交时间。</t>
  </si>
  <si>
    <t>刘恋</t>
  </si>
  <si>
    <t xml:space="preserve">①食品学院生物工程研究生党支部副书记（2分）
②院级优秀研究生干部（1）
③优秀党务工作者（0.5）
④非学术讲座（0.2x5）
⑤五四红旗团支部（0.3）
⑥四星宿舍（0.8）
⑦致家长的一封信（0.1）
</t>
  </si>
  <si>
    <t xml:space="preserve">①学术讲座（0.2）
②综述大赛（0.2）
</t>
  </si>
  <si>
    <t>①学术讲座（0.2）
②综述大赛（0.2）</t>
  </si>
  <si>
    <t xml:space="preserve">①趣味运动会（0.2）
②院运动会4x100m接力（0.2）
</t>
  </si>
  <si>
    <t>谢翀</t>
  </si>
  <si>
    <t>（1）一星宿舍  0.2分
（2）非学术性讲座 布衣院士时代报告剧  0.2分
（3）非学术性讲座 情绪调节与压力管理讲座  0.2分
（4）《致家长一封信》活动  0.1分
（5）“先进团支部”班级  0.2分</t>
  </si>
  <si>
    <t>（1）学术性讲座 包装技术的创新之门讲座  0.2分
（2）“天食杯”第二届“食品研究与开发”创新创意大赛参与  0.2分
（3）2020年广东省食品学会优秀论文奖  0.2分
（4）专利公开：一种从荔枝生理落果中高效制备活性低聚原花青素的方法  4分
（5）中文核心：荔枝生理落果中A型原花青素提取纯化鉴定及抗氧化活性研究  7分</t>
  </si>
  <si>
    <t xml:space="preserve">（1）学术性讲座 包装技术的创新之门讲座  0.2分
（2）“天食杯”第二届“食品研究与开发”创新创意大赛参与  0.2分
（3）2020年广东省食品学会优秀论文奖  （属于校外会议得分不可加分）
（4）专利公开：一种从荔枝生理落果中高效制备活性低聚原花青素的方法  4分
</t>
  </si>
  <si>
    <t>（1）食品学院院运会男子铅球第三名  0.8分；
（2）趣味运动会三等奖  0.3分</t>
  </si>
  <si>
    <t>中文核心论文收录时间不符合加分情况</t>
  </si>
  <si>
    <t>江佳丽</t>
  </si>
  <si>
    <t>(1)	食品学院院级优秀团员0.2分
(2)	食品学院院级优秀学生干部1分
(3)	食品学院先进团支部0.2分
(4)	红旗研究生会0.2分
(5)	食品学院研究生会部长3分
(6)	一星宿舍0.2分
(7)	情绪调节与压力管理讲座0.2分
(8)	布衣院士时代报告剧0.2分
(9)	致家长一封信0.1分</t>
  </si>
  <si>
    <t>(1)	食品学院院级优秀团员0.5分
(2)	食品学院院级优秀学生干部1分
(3)	食品学院先进团支部0.2分
(4)	红旗研究生会0.2分
(5)	食品学院研究生会部长3分
(6)	一星宿舍0.2分
(7)	情绪调节与压力管理讲座0.2分
(8)	布衣院士时代报告剧0.2分
(9)	致家长一封信0.1分</t>
  </si>
  <si>
    <t>(1)	参加综述大赛0.2分</t>
  </si>
  <si>
    <t>（1）院运会仰卧起坐0.2分； 
（2）食品学院专业篮球选拔0.2分</t>
  </si>
  <si>
    <t>沈雪玉</t>
  </si>
  <si>
    <t>4.6分</t>
  </si>
  <si>
    <t>（1）优秀研究生干部 1分 
（2）院级优秀团干0.5分
（3）19级硕士3班团支书 2分
（4）四星宿舍 0.8分
（5）“先进团支部”团员0.2分
（6）《致家长的一封信》活动0.1分</t>
  </si>
  <si>
    <t>5分</t>
  </si>
  <si>
    <t>（1）优秀研究生干部 1分 
（2）院级优秀团干0.5分
（3）19级硕士3班团支书 2分
（4）四星宿舍 0.8分
（5）“先进团支部”团员0.2分
（6）《致家长的一封信》活动0.1分          （7）2020.10.26国际形式与中国航天发展0.2分
（8）2021.4.29 食品大讲堂第九期0.2分</t>
  </si>
  <si>
    <t>(1)食品学院综述大赛第十届比赛参与 0.2分
(2)参与2020年第十三届实验技能创新大赛 0.1分（提供公章证明材料）
(3）讲座加分 0.6分：
2020.10.26国际形式与中国航天发展0.2分
2020.11.22第二届全国食品生物技术大会会议0.2分
2021.4.29 食品大讲堂第九期0.2分（航天和食品大讲堂属于非学术讲座，加在思想道德里面）</t>
  </si>
  <si>
    <t>(1)食品学院综述大赛第十届比赛参与 0.2分
(2）讲座加分 0.2分：
2020.11.22第二届全国食品生物技术大会会议0.2分</t>
  </si>
  <si>
    <t>(1)食品学院综述大赛第十届比赛参与 0.2分
(2）讲座加分 0.2分：
2020.11.22第二届全国食品生物技术大会会议0.2分；（3）第十三届实验技能创新大赛+0.2</t>
  </si>
  <si>
    <t>（1）研究生足球队招新选拔赛 0.2分
（2）参与院级篮球赛选拔 0.2分
参加院运会女子100米 0.2分</t>
  </si>
  <si>
    <t>肖希贤</t>
  </si>
  <si>
    <t>1. 先进团支部 0.2分
2. 一星宿舍 0.2分
3. 19级硕士3班心委 1分</t>
  </si>
  <si>
    <t xml:space="preserve">1. 先进团支部 0.2分
2. 一星宿舍 0.2分
</t>
  </si>
  <si>
    <t>1. 发明专利已公开 4分</t>
  </si>
  <si>
    <t>1. 2020年食品学院第27届田径运动会方阵 0.2分
2.学四史，守初心，担使命征文活动 0.1分</t>
  </si>
  <si>
    <t>1. 2020年食品学院第27届田径运动会方阵 0.2分
2.学四史，守初心，担使命征文活动 0.2分</t>
  </si>
  <si>
    <t>佘可欣</t>
  </si>
  <si>
    <t>4.9分</t>
  </si>
  <si>
    <t>优秀学生干部1分、三星宿舍0.6分、五四红旗团委所属成员 0.2分、院研究生团委实践部部长 3分、转发致家长一份信 0.1分</t>
  </si>
  <si>
    <t>五四红旗团委所属成员 0.2分，未见明细，需补充材料</t>
  </si>
  <si>
    <t>食品学院第十届综述大赛参与 0.1分、  2021.4.21情绪调节与压力管理讲座0.2分</t>
  </si>
  <si>
    <t>综述大赛参与分0.2</t>
  </si>
  <si>
    <t>食品学院院运会参与立定跳远0.2分、食品学院院运会参与方阵  0.2分</t>
  </si>
  <si>
    <t>陈冰冰</t>
  </si>
  <si>
    <t>非全日制专业硕士</t>
  </si>
  <si>
    <t>（1）二星宿舍 3-416  0.4分（2）致家长的一封信  0.1分</t>
  </si>
  <si>
    <t>4.4分</t>
  </si>
  <si>
    <t>（1）专利加分 4分（2）食品学院第十届综述大赛参与 0.2分（3）第二届全国食品生物技术大会 0.2分</t>
  </si>
  <si>
    <t>（1）食品学院院运会铅球 0.2分；（2）食品学院专业篮球选拔赛 0.2分</t>
  </si>
  <si>
    <t>莫云少</t>
  </si>
  <si>
    <t>（1）四星宿舍 0.8分 ；（2）致家长的一封信 0.1分 
（3）先进党支部 0.2分；（4）学术讲座，食品生物技术会议，0.2分</t>
  </si>
  <si>
    <t>讲座缺席一次</t>
  </si>
  <si>
    <t>学术讲座加科研分</t>
  </si>
  <si>
    <t>（1）食品学院综述大赛参与 0.1分；（2）丁颖杯参与 0.2分；
（3）攀登计划参与 0.2分；（4）安安网科普文，校级二等奖 0.5；
（5）安安网漫画，校级优秀奖 0.25；（6）挑战杯，国家级铜奖 1.5 分</t>
  </si>
  <si>
    <t>请补充“安安网科普文”“安安网漫画”请补充齐证明材料</t>
  </si>
  <si>
    <t>（1）食品学院院运会1500米，参与  0.2分； 
（2）食品学院院篮球赛选拔赛参与 0.2分（2021.0316 钢铁所篮球场）
参加社会实践活动0.5x2= 1分,（2021.4.9倍特生命科学；2019-2020年度食品学院三下乡活动）</t>
  </si>
  <si>
    <t>“三下乡”证明活动时间需在2020.8.30-2021.9.1间，如符合，请证明</t>
  </si>
  <si>
    <t>成杰</t>
  </si>
  <si>
    <t xml:space="preserve">加分                (1)四星宿舍：0.8分
(2)青年大学习“先进团支部”：0.2分
(3)第十期广东中衡山论坛“教师发展与学科建设”高端论坛：0.2分             减分                                （1）食品大讲堂第六期缺席：-0.2分                                                                                           </t>
  </si>
  <si>
    <t xml:space="preserve">（1）发明专利已公开（申请号202110444462.2，申请公布日2021.08.20）：4分
（2）综述大赛参与分：0.2分                              备注：第二届全国食品生物技术大会会议，已联系张同学更改，不扣分     </t>
  </si>
  <si>
    <t>张欣</t>
  </si>
  <si>
    <t>1、元旦晚会”蝶梦情深舞蹈  0.2
2、 “园艺学院毕业晚会”舞蹈  0.2
3、 “管理情绪”讲座 0.2
4、 “广东中衡山论坛”讲 0.2
5、 宿舍三星       0.6
6、 先进团支部     0.2
7、 班级宣传委员   1</t>
  </si>
  <si>
    <t>1、元旦晚会”蝶梦情深舞蹈  0.2
2、 “园艺学院毕业晚会”舞蹈  0.2
3、 “管理情绪”讲座 0.2
4、 “广东中衡山论坛”讲 0.2
5、 宿舍三星       0.6
6、 先进团支部     0.2
7、 班级宣传委员  1</t>
  </si>
  <si>
    <t>1、 综述大赛参与分    0.1
2、 天食杯优秀作品奖 负责人 1
3、 李锦记杯          0.2
4、 三只松鼠二等奖    2</t>
  </si>
  <si>
    <t>1、 综述大赛参与分    0.1
2、 天食杯优秀作品奖 负责人0.2
3、 李锦记杯          0.2
4、 三只松鼠二等奖   0.4</t>
  </si>
  <si>
    <t>1、 综述大赛参与分    0.1
2、 天食杯优秀作品奖（校级竞赛参与分）0.2
3、 李锦记杯          0.2
4、 三只松鼠二等奖  （省级竞赛队员1.5）</t>
  </si>
  <si>
    <t>1、 趣味运动会第三名  0.3
2、 篮球选拔赛        0.2</t>
  </si>
  <si>
    <t>李红丹</t>
  </si>
  <si>
    <t>（1）非学术讲座 0.8分 （2）五星宿舍  1分 （3）食品学院“致家长一封信”活动参与 0.1分；</t>
  </si>
  <si>
    <t>2.4分</t>
  </si>
  <si>
    <t>（1）2020年“丁颖杯”二等奖队长  1分  ；（2）食品学院第十届综述大赛参与 0.2分；（3）食品学院“学四史、守初心、担使命”征文活动参与 0.2分。（4）第十六届“挑战杯”省级三等奖成员 1分</t>
  </si>
  <si>
    <t>（1）食品学院院运会跳高参与  0.2分； （2）食品学院院运会方阵队员 0.2分；（3）趣味运动会二等奖团队 0.4分；</t>
  </si>
  <si>
    <t>20193141030</t>
  </si>
  <si>
    <t>宋舒晴</t>
  </si>
  <si>
    <t>13411653244</t>
  </si>
  <si>
    <t>（1）三星宿舍3-820 0.6分（2）2019级硕士1班获2020-2021年度校级五四红旗团支部 0.3分（3）2020级硕士5班助理班主任 2分（4）讲座：食品大讲堂第七期 0.2分、情绪调节与压力管理讲座 0.2分、第十期广东中衡山论坛 0.2分、有效利用专利信息讲座 0.2分（5）集体活动：致家长的一封信 0.1分</t>
  </si>
  <si>
    <t>（1）食品学院第十届综述大赛 0.2分 （2）“学四史、守初心、担使命”征文活动 0.2分</t>
  </si>
  <si>
    <t>（1）参加院田径运动会方阵 0.2分
（2）参加院田径运动会仰卧起坐 0.2分
（3）参加院内篮球选拔赛 0.2分
（4）社会实践：2020食用菌全产业链（厦门）创新博览会工作人员 0.5分</t>
  </si>
  <si>
    <t>（1）参加院田径运动会方阵 0.2分
（2）参加院田径运动会仰卧起坐 0.2分
（3）参加院内篮球选拔赛 0.2分
工作人员不加分</t>
  </si>
  <si>
    <t>陆颖芳</t>
  </si>
  <si>
    <t>（1）《致家长的一封信》活动 +0.1分
（2）先进团支部 +0.2分</t>
  </si>
  <si>
    <t>专利加分 +4分</t>
  </si>
  <si>
    <t>19硕士4</t>
  </si>
  <si>
    <t>马宇昊</t>
  </si>
  <si>
    <t xml:space="preserve">1、2020.10.26 国际形势与中国航天发展 非学术讲座0.2分；2、二星宿舍 0.4分；3、致家长一封信 0.1分  
</t>
  </si>
  <si>
    <t>缺席讲座-0.2</t>
  </si>
  <si>
    <t>丁颖杯发明创意大赛参与0.2分</t>
  </si>
  <si>
    <t>3.5分</t>
  </si>
  <si>
    <t xml:space="preserve">（1）   食品学院院运会男子立定跳远第二名  0.9分；
（2）   校运会男子立定跳远团体赛第四名 1.2分
（3）   2020食品学院男篮选拔赛参与 0.2分
（4）   2020年暑期三下乡社会实践活动校级表扬 1分
参加2021.4.18研究所趣味运动会 0.2分
</t>
  </si>
  <si>
    <t>龚诗媚</t>
  </si>
  <si>
    <t>①布衣院士时代报告剧+0.2
②园艺毕业晚会表演舞蹈+0.2
③农学院元旦晚会表演节目+0.2
④致家长的一封信+0.1
⑤查寝评级二星+0.4
⑥艺术团下属部门副部长+2
⑦先进团支部+0.2</t>
  </si>
  <si>
    <t>①综述大赛参与分+0.1
②天食杯参与分+0.2
③中文核心-现代食品科技-荔枝啤酒发酵特性及工艺参数优化 共同作者+0.4375
④中文核心-食品与发酵工业-不同品种荔枝啤酒的理化性质及其抗氧化性评价 共同作者+0.5</t>
  </si>
  <si>
    <t xml:space="preserve">①综述大赛参与分+0.1
②天食杯参与分+0.2
</t>
  </si>
  <si>
    <t>①综述大赛参与分+0.2
②天食杯参与分+0.2
(综述大赛加分0.2；两篇文章的检索证明是第二作者，不符合加分规定。)</t>
  </si>
  <si>
    <t>①院运动会参与分+0.2
②趣味运动会第三名+0.3</t>
  </si>
  <si>
    <t>综述大赛加分0.2</t>
  </si>
  <si>
    <t>曹嘉敏</t>
  </si>
  <si>
    <t>(1) 航天发展 非学术讲座 0.2分；(2) 第五期“食品大讲堂”0.2分；(3) 情绪调节与压力管理 非学术讲座 0.2分；(4) 广东中衡山论坛 非学术讲座 0.2分；(5) 二星宿舍 0.4分；(6) 校长有约 0.2分（属于社会实践）；(7)青年大学习先进团支部 0.2分；(8)致家长一封信 0.1分；（9）有效利用专利信息，持续提升专利质量讲座 0.2分</t>
  </si>
  <si>
    <t>(1) 航天发展 非学术讲座 0.2分；(2) 第五期“食品大讲堂”0.2分；(3) 情绪调节与压力管理 非学术讲座 0.2分；(4) 广东中衡山论坛 非学术讲座 0.2分；(5) 二星宿舍 0.4分；(6)青年大学习先进团支部 0.2分；(7)致家长一封信 0.1分；（8）有效利用专利信息，持续提升专利质量讲座 0.2分</t>
  </si>
  <si>
    <t>（1）    食品学院第十届综述大赛参与 0.1分；（2）食品生物技术大会 学术报告 0.2分</t>
  </si>
  <si>
    <t>（1）    食品学院第十届综述大赛参与 0.1分；（2）食品生物技术大会 学术报告 0.2分；（3）丁颖杯 0.2分</t>
  </si>
  <si>
    <t>（1）    食品学院第十届综述大赛参与 0.2分；（2）食品生物技术大会 学术报告 0.2分；（3）丁颖杯 0.2分；（4）实验技能操作大赛0.2分</t>
  </si>
  <si>
    <t>（1）食品学院院运会方阵2）足球选拔赛 0.2分
（3）华南农业大学研究生篮球联赛记录员  0.3分
（4）趣味运动会 0.2分（提交公章证明材料）
（5）丁颖杯 0.1分（科研成绩）
（6）实验技能创新大赛 0.2分（应当是0.1分）</t>
  </si>
  <si>
    <t xml:space="preserve">（1）食品学院院运会方阵  0.2分（2）足球选拔赛 0.2分
（3）华南农业大学研究生篮球联赛记录员  0.3分
（4）实验技能创新大赛 0.1分；(5) 校长有约 0.2分
</t>
  </si>
  <si>
    <t xml:space="preserve">（1）食品学院院运会方阵  0.2分（2）足球选拔赛 0.2分
（3）华南农业大学研究生篮球联赛记录员  0.3分
（4）校长有约 0.1分 （5）趣味运动会 0.2分
</t>
  </si>
  <si>
    <t>方子莹</t>
  </si>
  <si>
    <t>（1）三星宿舍 0.6分（2）助理班主任 2分（3）食品学院“致家长一封信 ” 0.1分</t>
  </si>
  <si>
    <t>缺席讲座一次-0.2</t>
  </si>
  <si>
    <t>（1）2020年“丁颖杯”暨“挑战杯” 0.2分（2）食品大讲堂第九期 0.2分</t>
  </si>
  <si>
    <t xml:space="preserve">（1）2020年食品学院第27届田径运动会参与  0.2分（2）研究生趣味运动会 二等奖 0.4分 </t>
  </si>
  <si>
    <t>趣味运动会证明材料未写明获奖名次，需重新提交</t>
  </si>
  <si>
    <t>郑锐婷</t>
  </si>
  <si>
    <t>加分项2.7分：
（1）院级优秀党员 0.5分
（2）四星宿舍 3-610 0.8分
（3）2019级食品硕士1班组织委员 1分
（4）2019级食品硕士1班获2020-2021年度校级五四红旗团支部 0.3分
（5）参加食品学院“致家长的一封信”活动 0.1分</t>
  </si>
  <si>
    <t xml:space="preserve">
加分项0.4分：
（1）食品学院第十届综述大赛参与 0.2分；
（2）参加2020.11.22食品生物技术大会会议 0.2分
</t>
  </si>
  <si>
    <t>加分项0.2分：
（1）食品学院院运会参与 0.2分</t>
  </si>
  <si>
    <t>无初审</t>
  </si>
  <si>
    <t>陈立莹</t>
  </si>
  <si>
    <t>（1）    二星宿舍 901  0.4分 ；（2）    青年大学习先进团支部 0.2分；（3）    致家长一封信 0.1分；（4）    布衣院士 非学术报告 0.2分；（5）    广东中衡山论坛 非学术报告 0.2分；（6）    航天发展 非学术报告 0.2分；(7)情绪调节与压力管理 非学术报告 0.2分；（8）有效利用专利信息讲座 0.2分</t>
  </si>
  <si>
    <t xml:space="preserve"> 食品学院第十届综述大赛参与 0.1分；食品生物技术大会 学术报告 0.2分</t>
  </si>
  <si>
    <t xml:space="preserve"> 食品学院第十届综述大赛参与 0.2分；食品生物技术大会 学术报告 0.2分</t>
  </si>
  <si>
    <t>（1）    参与食品学院院运会方阵  0.2分； （2）    参与趣味运动会0.2分；（3）    参与乒乓球比赛0.2分；（4）    参与足球选拔赛 0.2分；（5）    参与丁颖杯 0.1分；参与实验技能创新大赛 0.1分</t>
  </si>
  <si>
    <t>（1）    参与食品学院院运会方阵  0.2分； （2）    参与趣味运动会0.2分；（3）    参与乒乓球比赛0.2分；（4）    参与足球选拔赛 0.2分；（5）    参与丁颖杯 0.2分；参与实验技能创新大赛 0.2分</t>
  </si>
  <si>
    <t>彭佳敏</t>
  </si>
  <si>
    <t>（1）    四星宿舍 905  0.8分 ；（2）    青年大学习先进团支部 0.2分</t>
  </si>
  <si>
    <t>食品学院第十届综述大赛参与 0.2分；食品生物技术大会 学术报告 0.2分（材料看不清，需要补材料）；有效利用专利信息，持续提升专利质量讲座 0.2分</t>
  </si>
  <si>
    <t>食品学院第十届综述大赛参与 0.2分；有效利用专利信息，持续提升专利质量讲座 0.2分；参与丁颖杯 0.2分；</t>
  </si>
  <si>
    <t>食品学院第十届综述大赛参与 0.2分；有效利用专利信息，持续提升专利质量讲座 0.2分；生物技术大会 0.2分；丁颖杯0.2；实验技能大赛0.2</t>
  </si>
  <si>
    <t>（1）    参与女子200米决赛0.2分；（2）    参与趣味运动0.2分；（3）    参与足球选拔赛 0.2分；（4）    参与丁颖杯 0.2分；（算入科研成绩）（5）    参与实验技能创新大赛 0.2分；（补有公章的材料）（6）    参与院级篮球选拔赛0.2分；（7）    参与2020篮球联赛比赛0.3分（补有公章的材料）</t>
  </si>
  <si>
    <t>（1）    参与女子200米决赛0.2分；（2）    参与趣味运动0.2分；（3）    参与足球选拔赛 0.2分；（4）    参与院级篮球选拔赛0.2分；</t>
  </si>
  <si>
    <t>1）    参与女子200米决赛0.2分；（2）    参与趣味运动0.2分；（3）    参与足球选拔赛 0.2分；（4）    参与院级篮球选拔赛0.2分；（5）篮球联赛记录员+0.3</t>
  </si>
  <si>
    <t>食品加工完全</t>
  </si>
  <si>
    <t>陈韵</t>
  </si>
  <si>
    <t>（1）三星宿舍 燕山区3-921  0.6分 （2）非学术讲座 0.4分 国际形势与中国航天发展、情绪调节与压力管理讲座（3）致家长一封信活动  0.1分（4）担任功能食品研究生党支部组织委员1分</t>
  </si>
  <si>
    <t>（1）食品学院第十届综述大赛参与 0.2分（2）学术竞赛 0.4分2020年华南农业大学“丁颖杯”暨“挑战杯”校内选拔决赛参与0.2分 第七届中国国际“互联网+”大学生创新创业大赛参与  0.2分（3）缺席学术讲座-0.2分</t>
  </si>
  <si>
    <t>“互联网+”未见公章，请补齐材料；另计算有误</t>
  </si>
  <si>
    <t>（1）食品学院第十届综述大赛参与 0.2分（2）学术竞赛 0.4分2020年华南农业大学“丁颖杯”暨“挑战杯”校内选拔决赛参与0.2分 第七届中国国际“互联网+”大学生创新创业大赛参与  0.1分（3）缺席学术讲座-0.2分</t>
  </si>
  <si>
    <t>（1）食品学院院运会参与  0.2分 （2）趣味运动会二等奖  0.4分</t>
  </si>
  <si>
    <t>贺颖</t>
  </si>
  <si>
    <t>（1）先进团支部团员 0.2分 （2）三星宿舍 0.6分 （3）参与致家长的一封信活动0.1分 （4）2020.12.13在红满堂学术报告厅参加第十期广东中衡山论坛 0.2分（5）2019级硕士3班组织委员 1分</t>
  </si>
  <si>
    <t>（1）食品学院第十届综述大赛参与 0.1分 （2）2020.11.22在广州白云国际会议中心参与食品生物技术大会 0.2分</t>
  </si>
  <si>
    <t>（1）食品学院第十届综述大赛参与 0.2分 （2）2020.11.22在广州白云国际会议中心参与食品生物技术大会 0.2分</t>
  </si>
  <si>
    <t>（1）食品学院院运会参与  0.2分（2）校趣味运动会第三名 0.3分</t>
  </si>
  <si>
    <t>何家强</t>
  </si>
  <si>
    <t>一星宿舍（0.2分）；20级助理班主任 2分；心理委员 1分；参与“致家长的一封信”活动  0.1分</t>
  </si>
  <si>
    <t>助班和心理委员不可叠加</t>
  </si>
  <si>
    <t>食品学院第十届综述大赛参与  0.2分；《航天发展》讲座 0.2分；《中衡山论坛》 0.2分</t>
  </si>
  <si>
    <t>院队足球选拔  0.2分；趣味运动会第二名 0.4分</t>
  </si>
  <si>
    <t>黄丹彤</t>
  </si>
  <si>
    <t>1）院级优秀共青团员+0.5
2）四星宿舍+0.8
3）先进团支部+0.2
4）“致家长的一封信”+0.1</t>
  </si>
  <si>
    <t>1）院级优秀共青团员+0.5
2）四星宿舍+0.8
3）先进团支部+0.2
4）“致家长的一封信”+0.1（5）非学术性讲座 +0.2</t>
  </si>
  <si>
    <t>1）食品学院第十届综述大赛+0.2
2）《广东中衡山论坛》学术讲座+0.2
3）《生物技术大会》学术讲座+0.2
4）《情绪调节与压力管理》非学术讲座+0.2</t>
  </si>
  <si>
    <t xml:space="preserve">1）食品学院第十届综述大赛+0.2
2）《广东中衡山论坛》学术讲座+0.2
3）《生物技术大会》学术讲座+0.2
</t>
  </si>
  <si>
    <t>1）食品学院院运会老生方阵+0.2
2）食品学院院运会女子400m+0.2</t>
  </si>
  <si>
    <t>毛琳</t>
  </si>
  <si>
    <t>（1）造血干细胞知识讲座 0.2分 
（2）有效利用专利信息，持续提升专利质量讲座0.2分
（3）四星宿舍 0.8分 
（4）19硕士1班校级“五四红旗团支部” 0.3分
（5）致家长的一封信 0.1分</t>
  </si>
  <si>
    <t>（1）综述大赛（0.2）</t>
  </si>
  <si>
    <t>（1）食品学院27届院运会参与 0.2分
（2）趣味运动会参与 0.2分
“食品安全科普行及乡村振兴驿道行之乡村环境维护“社会实践活动 0.5分</t>
  </si>
  <si>
    <t xml:space="preserve">（1）食品学院27届院运会参与 0.2分
（2）趣味运动会参与 0.2分
</t>
  </si>
  <si>
    <t>刘丹</t>
  </si>
  <si>
    <t>（1）优秀学员    0.5分
（2）第十期广东中衡山论坛  0.2分
（3）国际形势与中国航天发展   0.2分
（4）《致家长一封信》活动加分证明 0.1分
（5）2020-2021学年食品学院查寝  0.8分
（6）有效利用专利信息，持续提升专利质量（1） 0.2分
（7）有效利用专利信息，持续提升专利质量（2）0.2分</t>
  </si>
  <si>
    <t>优秀学员不予加分；专利讲座如有两场请给出有详细时间的证明</t>
  </si>
  <si>
    <t>第十期广东中衡山论坛  0.2分
国际形势与中国航天发展   0.2分
《致家长一封信》活动加分证明 0.1分
2020-2021学年食品学院查寝  0.8分
有效利用专利信息，持续提升专利质量（1） 0.2分
有效利用专利信息，持续提升专利质量（2）0.2分</t>
  </si>
  <si>
    <t>（1）    食品学院综述大赛第十届比赛参与     0.2分
（2）参加2019“丁颖杯”发明创意大赛        0.2分
（3）食品生物技术大会会议                0.2分</t>
  </si>
  <si>
    <t>（1）趣味运动会       0.2分
（2）食品学院第27届田径运动会方阵参与   0.2分</t>
  </si>
  <si>
    <t>翟梦杰</t>
  </si>
  <si>
    <t>（1）二星宿舍 0.4分（2）国际形势与中国航天发展0.2分（3）“教师发展与学科建设”高端论坛0.2分（4）《情绪调节与压力管理》0.2分（5）食品大讲堂第七期0.2分（6）《有效利用专利信息，持续提升专利质量》0.2分 （7）“致家长的一封信”活动 0.1分</t>
  </si>
  <si>
    <t>（1）食品学院院运会参与  0.2分（2）食品学院研究生院队篮球选拔赛参与 0.2分（3）食品学院专业篮球赛选拔参与 0.2分（4）食品学院研究生足球选拔赛参与 0.2分</t>
  </si>
  <si>
    <t>梁梓健</t>
  </si>
  <si>
    <t>（1）一星宿舍 7栋925  0.2分；（2）致家长的一封信  0.1分；（3）第十期广东中衡山论坛（非学术讲座）  0.2分；（4）国际形势与中国航天发展（非学术讲座）  0.2分；（5）情绪调节与压力管理（非学术讲座）  0.2分；（6）食品大讲堂第九期（非学术讲座)  0.2分；（7）食品大讲堂第六期（非学术讲座)  0.2分；</t>
  </si>
  <si>
    <t>（1）食品学院第十届综述大赛参与 0.2分；（2）食品生物技术大会（学术讲座） 0.2分；</t>
  </si>
  <si>
    <t>（1）食品学院院运会参与  0.2分； （2）法治安全知识竞赛个人赛参与  0.1分；（3）食品学院乒乓球赛参与  0.2分；（4）趣味运动会参与  0.2分；</t>
  </si>
  <si>
    <t>20193141034</t>
  </si>
  <si>
    <t>谢渟</t>
  </si>
  <si>
    <t>18382033068</t>
  </si>
  <si>
    <t>（1）优秀党务工作者 0.5分
（2）19硕士1班校级“五四红旗团支部” 0.3分 
（3）食品学院包装工程研究生党支部组织委员 1分
（4）食品学院“致家长一封信 ” 0.1分</t>
  </si>
  <si>
    <t>（1）优秀党务工作者 0.5分
（2）19硕士1班校级“五四红旗团支部” 0.3分 
（3）食品学院包装工程研究生党支部宣传委员 1分
（4）食品学院“致家长一封信 ” 0.1分</t>
  </si>
  <si>
    <t>（1）2020年食品学院第27届田径运动会参与0.2分（2）研究生趣味运动会二等奖0.4分</t>
  </si>
  <si>
    <t>（1）2020年食品学院第27届田径运动会参与0.2分（2）研究生趣味运动会二等奖0.4分；生物技术大会缺席-0.2</t>
  </si>
  <si>
    <t>杨素晶</t>
  </si>
  <si>
    <t xml:space="preserve">（1）致家长的一封信0. 1分（2）二星宿舍  0.4分 </t>
  </si>
  <si>
    <t>（1）2020年“丁颖杯”发明创意大赛参与 0.2分；（2）食品学院综述大赛参与0.1分；（3）第二届食品生物技术大会0.2分</t>
  </si>
  <si>
    <t>食品学院综述大赛参与0.2分</t>
  </si>
  <si>
    <t>（1）2020年食品学院第27届田径运动会参与  0.2分（2）研究生趣味运动会 二等奖 0.4分 （3）参与2020年全国大学生职业发展大赛校级三等奖0.3分（4）参与第五届全国预防艾滋病知识竞赛优胜奖0.15分</t>
  </si>
  <si>
    <t>20193072018</t>
  </si>
  <si>
    <t>李兵</t>
  </si>
  <si>
    <t>13223064778</t>
  </si>
  <si>
    <t>张菊梅/王涓</t>
  </si>
  <si>
    <t>（1）食品大讲堂-第六期 0.2分；（2）情绪调节与压力管理0.2分；（3）校级五四红旗团支部 0.3分；（4）“学四史、守初心、担使命”征文活动参赛 0.2分；</t>
  </si>
  <si>
    <t>（1）食品学院第十届综述大赛参与0.2分；（2）2020年“丁颖杯”暨“挑战杯”广东课外学术科技作品竞赛校内选拔赛 0.2分；（3）“安安网校园行-2020食药科普之星创造营”作品征集活动 0.2分；（4）2020年“丁颖杯”发明创意大赛 0.2分</t>
  </si>
  <si>
    <t>（1）食品学院院运会参与0.2分；（2）食品学院研究生学院招新选拔赛 0.2分</t>
  </si>
  <si>
    <t>曾冉华</t>
  </si>
  <si>
    <t>三星宿舍 3-810  0.6分 ；班级先进团支部：0.2分</t>
  </si>
  <si>
    <t>学术讲座：0.2分</t>
  </si>
  <si>
    <t>食品学院院运会参与跳远比赛  0.2分；食品学院女子专业篮球团体赛一等奖 0.9分</t>
  </si>
  <si>
    <t>食品学院院运会参与跳远比赛  0.2分；</t>
  </si>
  <si>
    <t>潘碧晖</t>
  </si>
  <si>
    <t>19级食品研究生4班组织委员  1分；参加“致家长的一封信”活动 0.1分；外派联培不参加宿舍评比</t>
  </si>
  <si>
    <t>组织委员没有证明材料</t>
  </si>
  <si>
    <t>已补组织委员证明材料</t>
  </si>
  <si>
    <t xml:space="preserve">（1）食品学院篮球团体赛参与 0.2分；（2）食品学院院运会参与400米决赛  0.2分；（3）食品学院院运会参与男子引体向上决赛  0.2分；（4）趣味运动会二等奖 0.4分。
</t>
  </si>
  <si>
    <t>400米和引体向上不能重复加分</t>
  </si>
  <si>
    <t>1.9分（有1分缺证明）</t>
  </si>
  <si>
    <t>梁锦璇</t>
  </si>
  <si>
    <t>（1）三星宿舍 0.6分 
（2）集体活动：致家长的一封信0.1分
（3）先进团支部 0.2分</t>
  </si>
  <si>
    <t>（1）三星宿舍 0.6分 
（2）集体活动：致家长的一封信0.1分
（3）先进团支部 0.2分（4）非学术性讲座 0.4分</t>
  </si>
  <si>
    <t>（1）三星宿舍 0.6分 
（2）集体活动：致家长的一封信0.1分
（3）先进团支部 0.2分（4）非学术性讲座 0.6分</t>
  </si>
  <si>
    <t xml:space="preserve">
（1）食品学院第十届综述大赛参与 0.2分
（2）布衣院士时代剧 非学术讲座 0.2分
（3）第十期广东中衡山论坛——“教师发展与学科建设”高端论坛 学术讲座 0.2分
（4）食品大讲堂第七期非学术讲座0.2分
（5）有效利用专利信息，持续提升专利质量非学术讲座 0.2分</t>
  </si>
  <si>
    <t xml:space="preserve">
（1）食品学院第十届综述大赛参与 0.2分
（3）第十期广东中衡山论坛——“教师发展与学科建设”高端论坛 学术讲座 0.2分
（4）食品大讲堂第七期非学术讲座0.2分
（5）食品生物技术大赛缺席 -0.2分</t>
  </si>
  <si>
    <t xml:space="preserve">
（1）食品学院第十届综述大赛参与 0.2分
（3）第十期广东中衡山论坛——“教师发展与学科建设”高端论坛 学术讲座 0.2分
（5）食品生物技术大赛缺席 -0.2分</t>
  </si>
  <si>
    <t xml:space="preserve">（1）食品学院院运会参与  0.2分； </t>
  </si>
  <si>
    <t>夏珍</t>
  </si>
  <si>
    <t>五星宿舍+1.0 ；致家长的一封信 +0.1</t>
  </si>
  <si>
    <t>食品学院第十届综述大赛参与 +0.2；第二届全国食品生物技术大会+0.2</t>
  </si>
  <si>
    <t>食品学院院运会方阵队+ 0.2</t>
  </si>
  <si>
    <t>毛志成</t>
  </si>
  <si>
    <t>星级宿舍，致家长一封信</t>
  </si>
  <si>
    <t>食品生物技术大会</t>
  </si>
  <si>
    <t>院运会，专业篮球赛</t>
  </si>
  <si>
    <t>郑曼妮</t>
  </si>
  <si>
    <t>田兴国</t>
  </si>
  <si>
    <t>先进团支部0.2分、一星宿舍0.2分、《致家长的一封信》0.1分</t>
  </si>
  <si>
    <t>（1）先进团支部0.2分 （2）一星宿舍0.2分 （3）《致家长的一封信》0.1分 （4）广东中衡山论坛参与0.2分 （5）无故缺席生物技术大会-0.2分</t>
  </si>
  <si>
    <t>广东中衡山论坛参与0.2分</t>
  </si>
  <si>
    <t>广东中衡山论坛参与0.2分；讲座缺席一次-0.2分</t>
  </si>
  <si>
    <t>调研1分、运动会方阵签到0.2分</t>
  </si>
  <si>
    <t>应思慧</t>
  </si>
  <si>
    <t>（1） 五星宿舍 1分；
（2） 先进团支部 0.2 分</t>
  </si>
  <si>
    <t>（1）2020.11.22 全国食品生物技术大会会议 0.2分</t>
  </si>
  <si>
    <t>（1）食品学院院运会参与  0.2分</t>
  </si>
  <si>
    <t>曾健</t>
  </si>
  <si>
    <t>1.四星宿舍 0.8分 ；  2.致家长的一封信  0.1分 ；3.国际形势与中国航天技术发展（非学术讲座）  0.2分</t>
  </si>
  <si>
    <t>食品生物技术大会（学术讲座） 0.2分</t>
  </si>
  <si>
    <t>食品学院院运会立定跳远</t>
  </si>
  <si>
    <t>李迎雪</t>
  </si>
  <si>
    <t>（1）三星宿舍0.6 （2）致家长的一封信0.1 （3）先进团支部0.2 （4）非学术讲座0.2分</t>
  </si>
  <si>
    <t>生物技术大会参会（学术讲座0.2分）；有效利用专利信息（非学术讲座0.2分）</t>
  </si>
  <si>
    <t>生物技术大会参会（学术讲座0.2分）</t>
  </si>
  <si>
    <t>登记表请签名</t>
  </si>
  <si>
    <t>廖彩霞</t>
  </si>
  <si>
    <t>(1)致家长一封信 0.1分 （2）二星宿舍 0.4分 （3）青年大学习先进团支部 0.2分</t>
  </si>
  <si>
    <t>(1)致家长一封信 0.1分 （2）二星宿舍 0.4分 （3）青年大学习先进团支部 0.2分 （4）食品大讲堂第九期 0.2分</t>
  </si>
  <si>
    <t>（1）食品大讲堂第九期 0.2分 （2）食品生物技术大会会议 0.2分</t>
  </si>
  <si>
    <t>食品生物技术大会会议 0.2分</t>
  </si>
  <si>
    <t>谷凤举</t>
  </si>
  <si>
    <t>（1）一星宿舍  0.2分 
（2）致家长的一封信 0.1分
（3）情绪调节与压力管理 0.2分
（4）食品大讲堂第九期 0.2分 
（5）食品大讲堂第七期 0.2分
（6）第120期：“过来人”职场沙龙主题  2020年12月16日 图书馆报告厅0.2分</t>
  </si>
  <si>
    <t>食品学院院运会1500米长跑参与0.2分</t>
  </si>
  <si>
    <t>文媛怡</t>
  </si>
  <si>
    <t xml:space="preserve">（1）致家长的一封信0. 1分（2）四星宿舍  0.8分 </t>
  </si>
  <si>
    <t>（1）2020年“丁颖杯”发明创意大赛参与 0.2分</t>
  </si>
  <si>
    <t>（1）食品学院院运会参与0.2分</t>
  </si>
  <si>
    <t>登记表未签字</t>
  </si>
  <si>
    <t>侯晓宁</t>
  </si>
  <si>
    <t>1.二星宿舍0.4分；2.致家长的一封信0.1分；3.</t>
  </si>
  <si>
    <t>1.食品学院综述大赛参与0.2分</t>
  </si>
  <si>
    <t>1.食品学院运动会铅球0.2分；2.食品学院篮球选拔赛0.2分；3.食品学院足球选拔赛0.2分</t>
  </si>
  <si>
    <t>20193141006</t>
  </si>
  <si>
    <t>侯跃辉</t>
  </si>
  <si>
    <t>18339829801</t>
  </si>
  <si>
    <t xml:space="preserve">加分项0.8分：
（1）2020.12.16图书馆-职场沙龙0.2分；
（2）2021.4.29食品学院大讲堂-公共营养师讲座0.2分；
（3） 二星宿舍 0.4分。
（4）2021.4.22有效利用专利信息，持续提升专利质量0.2分
（5）2020.11.22 第二届全国食品生物技术大会会议 -0.2分
</t>
  </si>
  <si>
    <t>刘永发</t>
  </si>
  <si>
    <t>（1）一星宿舍0.2分（2）致家长一封信0.1</t>
  </si>
  <si>
    <t>（1）院运会三级跳第八0.3分（2）趣味运动会第二0.4分</t>
  </si>
  <si>
    <t>孙琳媛</t>
  </si>
  <si>
    <t>宿舍0.4，青年大学习0.2，家长一封信0.2</t>
  </si>
  <si>
    <t>宿舍0.4，青年大学习0.2，家长一封信0.1</t>
  </si>
  <si>
    <t>/</t>
  </si>
  <si>
    <t>篮球选拔赛0.2</t>
  </si>
  <si>
    <t>邓宇</t>
  </si>
  <si>
    <t>（1）一星宿舍3-904  0.2分 (2)先进团支部 0.2分 （3）给家长一封信 0.1分</t>
  </si>
  <si>
    <t>（2）参加白云国际会议0.2分</t>
  </si>
  <si>
    <t xml:space="preserve">食品学院院运会参与  0.2分； </t>
  </si>
  <si>
    <t>郭晓敏</t>
  </si>
  <si>
    <t xml:space="preserve">（1）致家长的一封信0. 1分（2）一星宿舍  0.2分 （3）	2021.6.1  致家长一封信参与                       0.1分
（4）	2021.4.21  非学术讲座（情绪与压力管理） 院楼212  0.2分
（5）	2020.10.26  国际形势与中国航天发展 丁颖礼堂      0.2分
</t>
  </si>
  <si>
    <t>致家长写重了</t>
  </si>
  <si>
    <t>（1）食品学院第十届综
述大赛参与 0.2分</t>
  </si>
  <si>
    <t>（1）2020.11.10 食品学院院运会-1500米华山运动场0.2分；
（2）2021.3.18食品学院篮球赛参与选拔0.2分</t>
  </si>
  <si>
    <t>郑晓峰</t>
  </si>
  <si>
    <t>（1）一星宿舍0.2分
（2）班级先进团支部0.2分</t>
  </si>
  <si>
    <t>20193085003</t>
  </si>
  <si>
    <t>钟月明</t>
  </si>
  <si>
    <t>15917308727</t>
  </si>
  <si>
    <t>（1）2019级食品硕士1班获2020-2021年度校级五四红旗团支部 0.3分（2）参与食品学院致家长一封信活动 0.1分</t>
  </si>
  <si>
    <t>讲座：有效利用专利信息，持续提升专利质量 0.2分</t>
  </si>
  <si>
    <t>操青青</t>
  </si>
  <si>
    <t xml:space="preserve">全日制专业硕士 </t>
  </si>
  <si>
    <t>致家长的一封信 0.1分</t>
  </si>
  <si>
    <t>不合格宿舍-0.1</t>
  </si>
  <si>
    <t>食品学院第十届综述大赛参与 0.2分；丁颖杯“发明创意”大赛0.2分</t>
  </si>
  <si>
    <t>食品学院院运会100米</t>
  </si>
  <si>
    <t>王治峰</t>
  </si>
  <si>
    <t>先进团支部+0.2分 （补带公章的证明材料）
不合格宿舍-0.1分</t>
  </si>
  <si>
    <t>非学术讲座：有效利用专利信息，持续提升专利质量（0.2分）
不合格宿舍-0.1分</t>
  </si>
  <si>
    <t>非学术讲座：有效利用专利信息，持续提升专利质量（0.2分）；先进团支部+0.2分
不合格宿舍-0.1分</t>
  </si>
  <si>
    <t>学术讲座：2020生物科技大会（0.2分）
非学术讲座：有效利用专利信息，持续提升专利质量（0.2分）（非学术算入思想品德里面）</t>
  </si>
  <si>
    <t xml:space="preserve">学术讲座：2020生物科技大会（0.2分）
</t>
  </si>
  <si>
    <t>林丽</t>
  </si>
  <si>
    <t>（1）致家长的一封信0.1分 （外派联培不参与宿舍评比）</t>
  </si>
  <si>
    <t>（1）2020年“丁颖杯”发明创意大赛参与0.2分</t>
  </si>
  <si>
    <t>易萌</t>
  </si>
  <si>
    <t>致家长的一封信活动 0.1分 （外派联培不参与宿舍评比）</t>
  </si>
  <si>
    <t>丁颖杯发明创艺大赛参与 0.2分</t>
  </si>
  <si>
    <t>食品学院院运会女子100米 0.2分</t>
  </si>
  <si>
    <t>邹晓莹</t>
  </si>
  <si>
    <t>先进团支部0.2分、一星宿舍0.2分、《致家长的一封信》0.1分、无故缺席生物技术大会-0.2分</t>
  </si>
  <si>
    <t>运动会方阵签到0.2分</t>
  </si>
  <si>
    <t>胡冰洁</t>
  </si>
  <si>
    <t>1.四星宿舍0.8分；2.致家长的一封信0.1分；</t>
  </si>
  <si>
    <t>食品生物技术大会  0.2   食品学院学术论坛  0.1</t>
  </si>
  <si>
    <t>证明上只有一个讲座</t>
  </si>
  <si>
    <t>食品学院学术论坛  0.2</t>
  </si>
  <si>
    <t>（1）趣味运动
会二等奖 0.4分</t>
  </si>
  <si>
    <t>邓广牒</t>
  </si>
  <si>
    <t>一星宿舍（0.2分）;至家长一封信活动（0.1分）</t>
  </si>
  <si>
    <t>《航天发展》讲座 0.2分</t>
  </si>
  <si>
    <t>0.5分（总分算错）</t>
  </si>
  <si>
    <t>朱思俞</t>
  </si>
  <si>
    <t>先进团支部+0.2、致家长的一封信+0.1</t>
  </si>
  <si>
    <t>先进团支部+0.2、致家长的一封信+0.1、不合格宿舍-0.1</t>
  </si>
  <si>
    <t>张家伟</t>
  </si>
  <si>
    <t>孙远明</t>
  </si>
  <si>
    <t xml:space="preserve">1.先进团支部0.2  2.一星宿舍0.2  3.无故缺席-0.1  </t>
  </si>
  <si>
    <t>1.先进团支部0.2  2.一星宿舍0.2  3.无故缺席-0.2</t>
  </si>
  <si>
    <t>安泗谕</t>
  </si>
  <si>
    <t>一星宿舍（0.2分）</t>
  </si>
  <si>
    <t>许立益</t>
  </si>
  <si>
    <t>宿舍评比</t>
  </si>
  <si>
    <t>参加食品生物技术大会</t>
  </si>
  <si>
    <t>龚馨梦</t>
  </si>
  <si>
    <t>四星级宿舍0.8分，致家长一封信0.1分，先进团支部班级团员0.2分</t>
  </si>
  <si>
    <t>王浩楠</t>
  </si>
  <si>
    <t>（1）    一星宿舍 7-924  0.2分（2）       致家长的一封信  0.1分（3）       航天发展  0.2分（4）生物技术大会  0.2分</t>
  </si>
  <si>
    <t>专利（1）一种核壳比可控的结肠靶向凝胶微球及其制备和应用，202110656529.9  4分</t>
  </si>
  <si>
    <t>通报批评不参加测评</t>
  </si>
  <si>
    <t>黄茵</t>
  </si>
  <si>
    <t>1班</t>
  </si>
  <si>
    <t>何婷</t>
  </si>
  <si>
    <t>全日制学术博士</t>
  </si>
  <si>
    <t>三星宿舍 0.6</t>
  </si>
  <si>
    <t xml:space="preserve">食品生物技术专题与研究进展（学分：2，成绩：90）
分子生物学（学分：2，成绩：91）
食品科学研究进展（学分：2，成绩：87）
食品工程技术研究进展（学分：2成绩：89）
英语科技论文写作与交流（学分：2成绩：93）
中国马克思主义与当代（学分：2成绩：89）
</t>
  </si>
  <si>
    <t xml:space="preserve">（1） 科学研究：SCI 1区（He T, Wang K, Zhao L, et al. Interaction with longan seed polyphenols affects the structure and digestion properties of maize starch[J]. Carbohydrate polymers. 2021, 256）30分
（2）学术竞赛：“天食杯”第二届“食品研究与开发”创新创意大赛参与奖：0.2分
食品学院首期学术论坛参赛：0.2分
</t>
  </si>
  <si>
    <t>梁一凡</t>
  </si>
  <si>
    <t xml:space="preserve">一星宿舍 0.2；《布衣院士》报告剧 0.2；有效利用专利信息，持续提升专利质量  0.2 </t>
  </si>
  <si>
    <t>学习成绩8.72 食品生物技术专题与研究进展 2；分子生物学（全英） 80；食品科学研究进展 93； 英语科技论文写作与学术交流 94；中国马克思与当代 85</t>
  </si>
  <si>
    <t>1 SCI 1区 第一作者 30；</t>
  </si>
  <si>
    <t>王锦</t>
  </si>
  <si>
    <t>一星宿舍 0.2；中衡山论坛 0.2；食品大讲堂第九期 0.2；班长 2</t>
  </si>
  <si>
    <t>食品生物技术专题与研究进展 94；如何写好科研论文 （MOOC) 90；食品科学研究进展 91；食品工程技术研究进展 89；英语科技论文写作与学术交流 92；中国马克思与当代 90</t>
  </si>
  <si>
    <t>1 SCI 3区 第一作者 18；实用新型专利 3；实用新型专利授权 6</t>
  </si>
  <si>
    <t>2020级博士1班</t>
  </si>
  <si>
    <t>让一峰</t>
  </si>
  <si>
    <t>食品学院“丁颖杯发明创意大赛”工作志愿服务 时间：2020年12月</t>
  </si>
  <si>
    <t>食品生物技术专题与研究进展：89分，2学分；分子生物学：97分，2学分；文献管理与信息分析（MOOC）：79分，2学分；英语科技论文写作与学术交流：92分，2学分；中国马克思主义与当代：86分，2学分；食品科学研究进展：93分，2学分；食品工程技术研究进展：88分，2学分。绩点平均分：89.14。</t>
  </si>
  <si>
    <t>SCI 3区（A Low-Protein High-Fat Diet Leads to Loss of Body Weight and White Adipose Tissue Weight via Enhancing Energy Expenditure in Mice， Metabolites，2021.04.30）</t>
  </si>
  <si>
    <t>华南农业大学图书馆“中南七省学术搜索挑战赛华农选拔赛”三等奖（线上活动）主要成员 时间：2021年5月</t>
  </si>
  <si>
    <t>兽医</t>
  </si>
  <si>
    <t>焦迪</t>
  </si>
  <si>
    <t>五星宿舍 1；食品学院“致家长一封信”   0.1；“学四史、守初心、担使命”征文活动  院级一等奖0.2</t>
  </si>
  <si>
    <t>五星宿舍 1；食品学院“致家长一封信”   0.1</t>
  </si>
  <si>
    <t>动物病毒的分子生物学       2学分  92分
分子免疫学                 2学分  89分
兽医学研究进展             2学分  84分
英语科技论文写作与学术交流 2学分  90分
中国马克思主义与当代       2学分  95分
绩点平均分 90分
学习成绩得分 9分</t>
  </si>
  <si>
    <t xml:space="preserve">第二届全国食品生物技术大会 广州白云会议中心              0.2分
第十期广东中衡山论坛       红满堂                        0.2分
专利讲座会议               园艺学院224报告厅            0.2分
</t>
  </si>
  <si>
    <t xml:space="preserve">第二届全国食品生物技术大会 广州白云会议中心              0.2分
第十期广东中衡山论坛       红满堂                        0.2分
专利讲座会议               园艺学院224报告厅            0.2分
学四史、守初心院级一等奖 1.5分
</t>
  </si>
  <si>
    <t>食品学院第27届田径运动会女子1500米 华山运动场 0.2；趣味运动会  燕山运动场              0.2</t>
  </si>
  <si>
    <t>20201145010</t>
  </si>
  <si>
    <t>温林凤</t>
  </si>
  <si>
    <t>（1）所在党支部在学院评选中，获得“先进党支部”称号，加0.2分；
（2）在宿舍检查中，评为“不合格宿舍”，减0.1分。</t>
  </si>
  <si>
    <t>现代仪器分析方法与原理 3分 89分；先进测试技术与仪器分析专论 2分 93分；英语科技论文写作与学术交流 2分 92分；中国马克思主义与当代 2分 92分；食品科学研究进展 2分 91分；食品工程技术研究进展 2分 90分 ；学习成绩：9.1分</t>
  </si>
  <si>
    <t>一般刊物发表文章1篇</t>
  </si>
  <si>
    <t>（1）食品学院院运会（方阵）参与  0.2分；
（2） “学四史、守初心、担使命”征文活动获三等奖，加0.35分</t>
  </si>
  <si>
    <t>20级博士班</t>
  </si>
  <si>
    <t>杨旭琼</t>
  </si>
  <si>
    <t>（1）五星宿舍6-916  1分 
（2）20级博士班团支书  2分
（3）《致家长一封信》活动  0.1分</t>
  </si>
  <si>
    <t>（1）动物病毒的分子生物学（学分2，成绩：90）
（2）分子免疫学（学分2，成绩90）
（3）兽医学研究进展（学分2，成绩76）
（4）英语科技论文写作与学术交流（学分2，成绩89）
（5）中国马克思主义与当代（学分2，成绩86）
学习成绩得分：8.62分</t>
  </si>
  <si>
    <t>（1）食品生物技术大会会议  0.2分
（2）《有效利用专利信息，持续提高专利质量》  0.2</t>
  </si>
  <si>
    <t>（1）食品学院第27届田径运动会参赛铅球项目  0.2分；</t>
  </si>
  <si>
    <t>张煜琛</t>
  </si>
  <si>
    <t xml:space="preserve">（1）二星宿舍6-3250.4分
（2）致家长的一封信 0.1分
</t>
  </si>
  <si>
    <t xml:space="preserve">高级分子生物学89，3分；
生命科学研究进展89分，2分；
食品科学研究进展90分，2分；
食品工程技术研究进展86分，2分；
英语科技论文写作与学术交流90分，2分；
中国马克思主义与当代86分，2分；
绩点平均分，88.38分；
绩点平均分*0.1，8.84分；
</t>
  </si>
  <si>
    <t xml:space="preserve">（1）第二届全国食品生物技术大会参与，0.2分；
（2）首期研究生学术论坛参与，0.2分；
</t>
  </si>
  <si>
    <t xml:space="preserve">（1）食品学院院运会女子铅球参与，0.2分，2020.11；
（2）食品学院乒乓球赛参与，0.2分，2020.12；
（3）研究生院对篮球选拔赛，0.2分，2020.10；
（4）食品学院羽毛球选拔赛，0.2分，2020.09；
（5）27届田径运动会方阵参与，0.2分，2020.11；
（6）2021年校“羽协院际赛”第四名，0.4分，2021.5.22；
（7）就业指导中心第120期参与，0.2分，2020.12.16；
（8）情绪调节与压力管理参与，0.2分，2021.4.21；
（9）布衣院士时代报告剧参与，0.2分，2020.5.9；
（10）“专利信息”讲座参与，0.2分，2021.4.22；
</t>
  </si>
  <si>
    <t>罗运梅</t>
  </si>
  <si>
    <t>（1）布衣院士时代报告剧，非学术分0.2分；（2）情绪调节与压力管理，非学术分0.2分；（3）致家长的一封信0.1分（4）研究生寝室评比，-0.1分；（5）专利讲座，非学术分0.2分</t>
  </si>
  <si>
    <t>生命科学研究进展89，学分2；文献管理与信息分析（MOOC）92,学分2;英语科技论文写作与学术交流90，学分2；中国马克思主义与当代90，学分2；食品科学研究进展89，学分2；食品工程技术研究进展87，学分2；</t>
  </si>
  <si>
    <t>（1）食品学院首期研究生学术论坛参赛人员0.2分；（2）丁颖杯发明创意大赛0.2分；（3）2020年第十三届实验技能创新大赛，0.2分。(4)第二届食品生物技术大会，0.2分；</t>
  </si>
  <si>
    <t>（1）食品学院研究生女子篮球选拔赛 0.2分；（2）2021年食品学院乒乓球赛参赛0.2分；（3）趣味运动会0.2分</t>
  </si>
  <si>
    <t>余颖豪</t>
  </si>
  <si>
    <t>食品大讲坛第九期 0.2
情绪调节与压力管理 0.2
有效利用专利 0.2
不合格宿舍 -0.1</t>
  </si>
  <si>
    <t>叶林</t>
  </si>
  <si>
    <t>四星宿舍0.8分；广东中衡山论坛 0.2分</t>
  </si>
  <si>
    <t>微生物次生代谢小分子研究方法（全英）2分 92分；分子免疫学 2分 84分；生物激光共聚焦显微应用技术 2分 87分 生命科学研究进展 2分 88分；英语科技论文写作与学术交流 2分 91分；中国马克思主义与当代 2分 86分</t>
  </si>
  <si>
    <t>生物技术大会 0.2分</t>
  </si>
  <si>
    <t>梁丽丽</t>
  </si>
  <si>
    <t>四星宿舍</t>
  </si>
  <si>
    <t xml:space="preserve">免疫代谢与感染 2  97
如何写好科研论文(MOOC) 2  93
食品科学研究进展 2   86
食品工程技术研究进展 2  88
英语科技论文写作与学术交流2  87
中国马克思主义与当代2  88
绩点平均分：89.833333
</t>
  </si>
  <si>
    <t>李梦霜</t>
  </si>
  <si>
    <t>四星宿舍0.8分；缺席讲座-0.2</t>
  </si>
  <si>
    <t>余洋洋</t>
  </si>
  <si>
    <t>许振林</t>
  </si>
  <si>
    <t>在宿舍检查中，评为“不合格宿舍”，减0.1分。</t>
  </si>
  <si>
    <t>分子生物学 96；实验动物学 80；食品科学研究进展 89；食品工程技术研究进展 90英语科技论文写作与学术交流 90；中国马克思与当代 87</t>
  </si>
  <si>
    <t>赵宇鹏</t>
  </si>
  <si>
    <t>分子生物学 学分：2分，成绩：96；实验动物学 学分：2分，成绩80；食品科学研究进展 学分：2分，成绩：90；食品工程技术研究进展 学分：2分，成绩：84英语科技论文写作与学术交流 学分：2分，成绩：90中国马克思主义与当代 学分：2分，成绩86高级分子生物学 学分：3分，成绩：81绩点：86.33绩点*0.1：8.63分</t>
  </si>
  <si>
    <t>食品生物技术大会会议  0.2分</t>
  </si>
  <si>
    <t>20191145003</t>
  </si>
  <si>
    <t>2019级博士班</t>
  </si>
  <si>
    <t>金明玉</t>
  </si>
  <si>
    <t>三星宿舍 0.6分</t>
  </si>
  <si>
    <t>1. SCI 1区（Structural features and anti-inflammatory properties of pectic polysaccharides: A review，Trends in Food Science &amp; Technology，2021年1月） 30分
2. SCI 1区（Noni (Morinda citrifolia L.) Fruit Polysaccharides Regulated IBD Mice Via Targeting Gut Microbiota: Association of JNK/ERK/NF-κB Signaling Pathways，Journal of Agricultural and Food Chemistry，2021年8月） 30分</t>
  </si>
  <si>
    <t>食品学院院运会参与女子铅球 0.2分</t>
  </si>
  <si>
    <t>关甜</t>
  </si>
  <si>
    <t>三星级宿舍</t>
  </si>
  <si>
    <t>（1） 30分（SCI收录，一区。Single-emission dual-enzyme magnetosensor for multiplex immunoﬂuorometric assay of adulterated colorants in chili seasoning, 《Food Chemistry》,2022.366）；
（2） 24分（SCI收录，Magnet-actuated droplet microﬂuidic immunosensor coupled with gel imager for detection of microcystin-LR in aquatic products，2020.219）
（3）4分 （公开发明专利，一种检测罗丹明B和苏丹红色素的表面开放式微流控芯片、免疫传感器及方法，公开号：CN113399007A）</t>
  </si>
  <si>
    <t>（1） 30分（SCI收录，一区。Single-emission dual-enzyme magnetosensor for multiplex immunoﬂuorometric assay of adulterated colorants in chili seasoning, 《Food Chemistry》,2022.366）；2） 24分（SCI收录，Magnet-actuated droplet microﬂuidic immunosensor coupled with gel imager for detection of microcystin-LR in aquatic products，2020.219）</t>
  </si>
  <si>
    <t>0.2分。参加院运会铅球</t>
  </si>
  <si>
    <t>专利以申请公布日为准</t>
  </si>
  <si>
    <t>张竟丰</t>
  </si>
  <si>
    <t>四星宿舍  0.8分</t>
  </si>
  <si>
    <t>（1）SCI 1区（Survival strategy of Cronobacter sakazakii against ampicillin pressure: Induction of the viable but nonculturable state，INTERNATIONAL JOURNAL OF FOOD MICROBIOLOGY，2020年11月） 30分
（2）SCI 4区（Development and application of a real-time loop-mediated isothermal amplification method for quantification of Acetobacter aceti in red wine，FEMS MICROBIOLOGY LETTERS，2020年10月） 12分
（3）第十二届“挑战杯”中国大学生竞赛铜奖，1.5分
（4）2020年“丁颖杯”发明创意大赛，0.2分</t>
  </si>
  <si>
    <t>徐毅</t>
  </si>
  <si>
    <t>三星宿舍</t>
  </si>
  <si>
    <t>（1）30分 （SCI 1区 Raman spectroscopy coupled with chemometrics for food authentication: A review，Trends in Analytical Chemistry，2020年10月） ；
（2）5分 （北大核心食品真实性鉴别技术研究进展，河南工业大学学报( 自然科学版)，2021 年 6 月） 。</t>
  </si>
  <si>
    <t>20191145010</t>
  </si>
  <si>
    <t>叶锡光</t>
  </si>
  <si>
    <t>不合格宿舍</t>
  </si>
  <si>
    <t>授权专利：32分
（1） 利用山茶植物纳米聚集体制备纳米硒的方法及制备而成的纳米硒
（2） 一种基于黑茶纳米聚集体稳定的Pickering乳液及其制备方法和应用
（3） 一种基于黑茶提取物稳定的Pickering乳液及其制备方法和应用
（4） 一种利用山茶植物水提取物制备纳米硒的方法及制备而成的纳米硒
讲座：食品生物技术大会会议  0.2分</t>
  </si>
  <si>
    <t>专利第一发明人必须是导师</t>
  </si>
  <si>
    <t>唐鸿标</t>
  </si>
  <si>
    <t>班长 2分
不合格宿舍 -0.1</t>
  </si>
  <si>
    <t>20191145007</t>
  </si>
  <si>
    <t>王尧</t>
  </si>
  <si>
    <t>非学术性讲座0.2分 
四星宿舍 0.8分</t>
  </si>
  <si>
    <t>20191047010</t>
  </si>
  <si>
    <t>杜敏如</t>
  </si>
  <si>
    <t>（1）讲座：第二届全国食品生物技术大会会议 0.2分；讲座：有效利用专利信息，持续提升专利质量 0.2 分 
（2）不合格宿舍 -0.1分</t>
  </si>
  <si>
    <t>苏晓娜</t>
  </si>
  <si>
    <t>细则第八页（8）：上一学年学习成绩高者排名优先</t>
  </si>
  <si>
    <t>李龙岩</t>
  </si>
  <si>
    <t>杨志杰</t>
  </si>
  <si>
    <t>不合格宿舍 -0.1</t>
  </si>
</sst>
</file>

<file path=xl/styles.xml><?xml version="1.0" encoding="utf-8"?>
<styleSheet xmlns="http://schemas.openxmlformats.org/spreadsheetml/2006/main">
  <numFmts count="10">
    <numFmt numFmtId="42" formatCode="_ &quot;￥&quot;* #,##0_ ;_ &quot;￥&quot;* \-#,##0_ ;_ &quot;￥&quot;* &quot;-&quot;_ ;_ @_ "/>
    <numFmt numFmtId="176" formatCode="0.00_);[Red]\(0.00\)"/>
    <numFmt numFmtId="41" formatCode="_ * #,##0_ ;_ * \-#,##0_ ;_ * &quot;-&quot;_ ;_ @_ "/>
    <numFmt numFmtId="44" formatCode="_ &quot;￥&quot;* #,##0.00_ ;_ &quot;￥&quot;* \-#,##0.00_ ;_ &quot;￥&quot;* &quot;-&quot;??_ ;_ @_ "/>
    <numFmt numFmtId="43" formatCode="_ * #,##0.00_ ;_ * \-#,##0.00_ ;_ * &quot;-&quot;??_ ;_ @_ "/>
    <numFmt numFmtId="177" formatCode="0.0"/>
    <numFmt numFmtId="178" formatCode="0.00_ "/>
    <numFmt numFmtId="179" formatCode="0.0_ "/>
    <numFmt numFmtId="180" formatCode="0_);[Red]\(0\)"/>
    <numFmt numFmtId="181" formatCode="0_ "/>
  </numFmts>
  <fonts count="44">
    <font>
      <sz val="11"/>
      <color theme="1"/>
      <name val="等线"/>
      <charset val="134"/>
      <scheme val="minor"/>
    </font>
    <font>
      <sz val="12"/>
      <color theme="1"/>
      <name val="FangSong"/>
      <charset val="134"/>
    </font>
    <font>
      <sz val="12"/>
      <name val="FangSong"/>
      <charset val="134"/>
    </font>
    <font>
      <sz val="11"/>
      <color rgb="FF000000"/>
      <name val="FangSong"/>
      <charset val="134"/>
    </font>
    <font>
      <sz val="11"/>
      <name val="FangSong"/>
      <charset val="134"/>
    </font>
    <font>
      <sz val="12"/>
      <color rgb="FF000000"/>
      <name val="FangSong"/>
      <charset val="134"/>
    </font>
    <font>
      <sz val="11"/>
      <color theme="1"/>
      <name val="FangSong"/>
      <charset val="134"/>
    </font>
    <font>
      <sz val="11"/>
      <color indexed="8"/>
      <name val="FangSong"/>
      <charset val="134"/>
    </font>
    <font>
      <sz val="12"/>
      <color theme="1"/>
      <name val="仿宋"/>
      <charset val="134"/>
    </font>
    <font>
      <sz val="11"/>
      <name val="等线"/>
      <charset val="134"/>
      <scheme val="minor"/>
    </font>
    <font>
      <b/>
      <sz val="12"/>
      <name val="FangSong"/>
      <charset val="134"/>
    </font>
    <font>
      <sz val="10"/>
      <name val="FangSong"/>
      <charset val="134"/>
    </font>
    <font>
      <sz val="12"/>
      <name val="仿宋"/>
      <charset val="134"/>
    </font>
    <font>
      <sz val="12"/>
      <color rgb="FF000000"/>
      <name val="仿宋"/>
      <charset val="134"/>
    </font>
    <font>
      <sz val="12"/>
      <color rgb="FFFF0000"/>
      <name val="仿宋"/>
      <charset val="134"/>
    </font>
    <font>
      <sz val="11"/>
      <name val="等线"/>
      <charset val="134"/>
    </font>
    <font>
      <i/>
      <sz val="11"/>
      <color rgb="FF7F7F7F"/>
      <name val="等线"/>
      <charset val="0"/>
      <scheme val="minor"/>
    </font>
    <font>
      <sz val="11"/>
      <color theme="0"/>
      <name val="等线"/>
      <charset val="0"/>
      <scheme val="minor"/>
    </font>
    <font>
      <sz val="11"/>
      <color theme="1"/>
      <name val="等线"/>
      <charset val="0"/>
      <scheme val="minor"/>
    </font>
    <font>
      <sz val="11"/>
      <color rgb="FF006100"/>
      <name val="等线"/>
      <charset val="0"/>
      <scheme val="minor"/>
    </font>
    <font>
      <b/>
      <sz val="11"/>
      <color rgb="FFFFFFFF"/>
      <name val="等线"/>
      <charset val="0"/>
      <scheme val="minor"/>
    </font>
    <font>
      <b/>
      <sz val="15"/>
      <color theme="3"/>
      <name val="等线"/>
      <charset val="134"/>
      <scheme val="minor"/>
    </font>
    <font>
      <b/>
      <sz val="11"/>
      <color theme="3"/>
      <name val="等线"/>
      <charset val="134"/>
      <scheme val="minor"/>
    </font>
    <font>
      <sz val="11"/>
      <color rgb="FF9C6500"/>
      <name val="等线"/>
      <charset val="0"/>
      <scheme val="minor"/>
    </font>
    <font>
      <b/>
      <sz val="11"/>
      <color rgb="FF3F3F3F"/>
      <name val="等线"/>
      <charset val="0"/>
      <scheme val="minor"/>
    </font>
    <font>
      <sz val="11"/>
      <color rgb="FF9C0006"/>
      <name val="等线"/>
      <charset val="0"/>
      <scheme val="minor"/>
    </font>
    <font>
      <sz val="11"/>
      <color rgb="FFFF0000"/>
      <name val="等线"/>
      <charset val="0"/>
      <scheme val="minor"/>
    </font>
    <font>
      <b/>
      <sz val="11"/>
      <color theme="1"/>
      <name val="等线"/>
      <charset val="0"/>
      <scheme val="minor"/>
    </font>
    <font>
      <sz val="11"/>
      <color rgb="FF3F3F76"/>
      <name val="等线"/>
      <charset val="0"/>
      <scheme val="minor"/>
    </font>
    <font>
      <sz val="11"/>
      <color rgb="FFFA7D00"/>
      <name val="等线"/>
      <charset val="0"/>
      <scheme val="minor"/>
    </font>
    <font>
      <b/>
      <sz val="13"/>
      <color theme="3"/>
      <name val="等线"/>
      <charset val="134"/>
      <scheme val="minor"/>
    </font>
    <font>
      <u/>
      <sz val="11"/>
      <color rgb="FF0000FF"/>
      <name val="等线"/>
      <charset val="0"/>
      <scheme val="minor"/>
    </font>
    <font>
      <b/>
      <sz val="11"/>
      <color rgb="FFFA7D00"/>
      <name val="等线"/>
      <charset val="0"/>
      <scheme val="minor"/>
    </font>
    <font>
      <b/>
      <sz val="18"/>
      <color theme="3"/>
      <name val="等线"/>
      <charset val="134"/>
      <scheme val="minor"/>
    </font>
    <font>
      <u/>
      <sz val="11"/>
      <color rgb="FF800080"/>
      <name val="等线"/>
      <charset val="0"/>
      <scheme val="minor"/>
    </font>
    <font>
      <sz val="11"/>
      <color theme="1"/>
      <name val="等线"/>
      <charset val="134"/>
      <scheme val="minor"/>
    </font>
    <font>
      <sz val="12"/>
      <color rgb="FF000000"/>
      <name val="等线"/>
      <charset val="134"/>
    </font>
    <font>
      <sz val="12"/>
      <color theme="1"/>
      <name val="等线"/>
      <charset val="134"/>
    </font>
    <font>
      <sz val="12"/>
      <color theme="1"/>
      <name val="Arial"/>
      <charset val="134"/>
    </font>
    <font>
      <sz val="12"/>
      <color rgb="FFC00000"/>
      <name val="仿宋"/>
      <charset val="134"/>
    </font>
    <font>
      <sz val="12"/>
      <name val="Arial"/>
      <charset val="134"/>
    </font>
    <font>
      <sz val="12"/>
      <name val="微软雅黑"/>
      <charset val="134"/>
    </font>
    <font>
      <sz val="12"/>
      <name val="宋体"/>
      <charset val="134"/>
    </font>
    <font>
      <sz val="12"/>
      <name val="等线"/>
      <charset val="134"/>
    </font>
  </fonts>
  <fills count="3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18" fillId="9" borderId="0" applyNumberFormat="0" applyBorder="0" applyAlignment="0" applyProtection="0">
      <alignment vertical="center"/>
    </xf>
    <xf numFmtId="0" fontId="28" fillId="2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8" borderId="0" applyNumberFormat="0" applyBorder="0" applyAlignment="0" applyProtection="0">
      <alignment vertical="center"/>
    </xf>
    <xf numFmtId="0" fontId="25" fillId="17" borderId="0" applyNumberFormat="0" applyBorder="0" applyAlignment="0" applyProtection="0">
      <alignment vertical="center"/>
    </xf>
    <xf numFmtId="43" fontId="0" fillId="0" borderId="0" applyFont="0" applyFill="0" applyBorder="0" applyAlignment="0" applyProtection="0">
      <alignment vertical="center"/>
    </xf>
    <xf numFmtId="0" fontId="17" fillId="21"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8" borderId="6" applyNumberFormat="0" applyFont="0" applyAlignment="0" applyProtection="0">
      <alignment vertical="center"/>
    </xf>
    <xf numFmtId="0" fontId="17" fillId="7" borderId="0" applyNumberFormat="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8" applyNumberFormat="0" applyFill="0" applyAlignment="0" applyProtection="0">
      <alignment vertical="center"/>
    </xf>
    <xf numFmtId="0" fontId="30" fillId="0" borderId="8" applyNumberFormat="0" applyFill="0" applyAlignment="0" applyProtection="0">
      <alignment vertical="center"/>
    </xf>
    <xf numFmtId="0" fontId="17" fillId="24" borderId="0" applyNumberFormat="0" applyBorder="0" applyAlignment="0" applyProtection="0">
      <alignment vertical="center"/>
    </xf>
    <xf numFmtId="0" fontId="22" fillId="0" borderId="10" applyNumberFormat="0" applyFill="0" applyAlignment="0" applyProtection="0">
      <alignment vertical="center"/>
    </xf>
    <xf numFmtId="0" fontId="17" fillId="25" borderId="0" applyNumberFormat="0" applyBorder="0" applyAlignment="0" applyProtection="0">
      <alignment vertical="center"/>
    </xf>
    <xf numFmtId="0" fontId="24" fillId="16" borderId="9" applyNumberFormat="0" applyAlignment="0" applyProtection="0">
      <alignment vertical="center"/>
    </xf>
    <xf numFmtId="0" fontId="32" fillId="16" borderId="12" applyNumberFormat="0" applyAlignment="0" applyProtection="0">
      <alignment vertical="center"/>
    </xf>
    <xf numFmtId="0" fontId="20" fillId="14" borderId="7" applyNumberFormat="0" applyAlignment="0" applyProtection="0">
      <alignment vertical="center"/>
    </xf>
    <xf numFmtId="0" fontId="18" fillId="27" borderId="0" applyNumberFormat="0" applyBorder="0" applyAlignment="0" applyProtection="0">
      <alignment vertical="center"/>
    </xf>
    <xf numFmtId="0" fontId="17" fillId="23" borderId="0" applyNumberFormat="0" applyBorder="0" applyAlignment="0" applyProtection="0">
      <alignment vertical="center"/>
    </xf>
    <xf numFmtId="0" fontId="29" fillId="0" borderId="13" applyNumberFormat="0" applyFill="0" applyAlignment="0" applyProtection="0">
      <alignment vertical="center"/>
    </xf>
    <xf numFmtId="0" fontId="27" fillId="0" borderId="11" applyNumberFormat="0" applyFill="0" applyAlignment="0" applyProtection="0">
      <alignment vertical="center"/>
    </xf>
    <xf numFmtId="0" fontId="19" fillId="13" borderId="0" applyNumberFormat="0" applyBorder="0" applyAlignment="0" applyProtection="0">
      <alignment vertical="center"/>
    </xf>
    <xf numFmtId="0" fontId="23" fillId="15" borderId="0" applyNumberFormat="0" applyBorder="0" applyAlignment="0" applyProtection="0">
      <alignment vertical="center"/>
    </xf>
    <xf numFmtId="0" fontId="18" fillId="28" borderId="0" applyNumberFormat="0" applyBorder="0" applyAlignment="0" applyProtection="0">
      <alignment vertical="center"/>
    </xf>
    <xf numFmtId="0" fontId="17" fillId="29" borderId="0" applyNumberFormat="0" applyBorder="0" applyAlignment="0" applyProtection="0">
      <alignment vertical="center"/>
    </xf>
    <xf numFmtId="0" fontId="18" fillId="12" borderId="0" applyNumberFormat="0" applyBorder="0" applyAlignment="0" applyProtection="0">
      <alignment vertical="center"/>
    </xf>
    <xf numFmtId="0" fontId="18" fillId="11" borderId="0" applyNumberFormat="0" applyBorder="0" applyAlignment="0" applyProtection="0">
      <alignment vertical="center"/>
    </xf>
    <xf numFmtId="0" fontId="18" fillId="10" borderId="0" applyNumberFormat="0" applyBorder="0" applyAlignment="0" applyProtection="0">
      <alignment vertical="center"/>
    </xf>
    <xf numFmtId="0" fontId="18" fillId="19" borderId="0" applyNumberFormat="0" applyBorder="0" applyAlignment="0" applyProtection="0">
      <alignment vertical="center"/>
    </xf>
    <xf numFmtId="0" fontId="17" fillId="22" borderId="0" applyNumberFormat="0" applyBorder="0" applyAlignment="0" applyProtection="0">
      <alignment vertical="center"/>
    </xf>
    <xf numFmtId="0" fontId="17" fillId="30" borderId="0" applyNumberFormat="0" applyBorder="0" applyAlignment="0" applyProtection="0">
      <alignment vertical="center"/>
    </xf>
    <xf numFmtId="0" fontId="18" fillId="32" borderId="0" applyNumberFormat="0" applyBorder="0" applyAlignment="0" applyProtection="0">
      <alignment vertical="center"/>
    </xf>
    <xf numFmtId="0" fontId="18" fillId="34" borderId="0" applyNumberFormat="0" applyBorder="0" applyAlignment="0" applyProtection="0">
      <alignment vertical="center"/>
    </xf>
    <xf numFmtId="0" fontId="17" fillId="36" borderId="0" applyNumberFormat="0" applyBorder="0" applyAlignment="0" applyProtection="0">
      <alignment vertical="center"/>
    </xf>
    <xf numFmtId="0" fontId="18" fillId="26" borderId="0" applyNumberFormat="0" applyBorder="0" applyAlignment="0" applyProtection="0">
      <alignment vertical="center"/>
    </xf>
    <xf numFmtId="0" fontId="17" fillId="31" borderId="0" applyNumberFormat="0" applyBorder="0" applyAlignment="0" applyProtection="0">
      <alignment vertical="center"/>
    </xf>
    <xf numFmtId="0" fontId="17" fillId="33" borderId="0" applyNumberFormat="0" applyBorder="0" applyAlignment="0" applyProtection="0">
      <alignment vertical="center"/>
    </xf>
    <xf numFmtId="0" fontId="18" fillId="35" borderId="0" applyNumberFormat="0" applyBorder="0" applyAlignment="0" applyProtection="0">
      <alignment vertical="center"/>
    </xf>
    <xf numFmtId="0" fontId="17" fillId="37" borderId="0" applyNumberFormat="0" applyBorder="0" applyAlignment="0" applyProtection="0">
      <alignment vertical="center"/>
    </xf>
    <xf numFmtId="0" fontId="35" fillId="0" borderId="0">
      <alignment vertical="center"/>
    </xf>
    <xf numFmtId="0" fontId="35" fillId="0" borderId="0"/>
    <xf numFmtId="0" fontId="35" fillId="0" borderId="0">
      <alignment vertical="center"/>
    </xf>
    <xf numFmtId="0" fontId="35" fillId="0" borderId="0">
      <alignment vertical="center"/>
    </xf>
  </cellStyleXfs>
  <cellXfs count="197">
    <xf numFmtId="0" fontId="0" fillId="0" borderId="0" xfId="0">
      <alignment vertical="center"/>
    </xf>
    <xf numFmtId="0" fontId="0" fillId="0" borderId="0" xfId="0" applyFill="1" applyAlignment="1">
      <alignment horizontal="center" vertical="center" wrapText="1"/>
    </xf>
    <xf numFmtId="0" fontId="0" fillId="0" borderId="0" xfId="0"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1" xfId="51" applyFont="1" applyFill="1" applyBorder="1" applyAlignment="1">
      <alignment horizontal="center" vertical="center"/>
    </xf>
    <xf numFmtId="49" fontId="4" fillId="2" borderId="1" xfId="51" applyNumberFormat="1" applyFont="1" applyFill="1" applyBorder="1" applyAlignment="1">
      <alignment horizontal="center" vertical="center"/>
    </xf>
    <xf numFmtId="49" fontId="3" fillId="2" borderId="1" xfId="51" applyNumberFormat="1" applyFont="1" applyFill="1" applyBorder="1" applyAlignment="1">
      <alignment horizontal="center" vertical="center"/>
    </xf>
    <xf numFmtId="0" fontId="4" fillId="2" borderId="1" xfId="51" applyFont="1" applyFill="1" applyBorder="1" applyAlignment="1">
      <alignment horizontal="center" vertical="center"/>
    </xf>
    <xf numFmtId="0" fontId="3" fillId="3" borderId="1" xfId="51" applyFont="1" applyFill="1" applyBorder="1" applyAlignment="1">
      <alignment horizontal="center" vertical="center"/>
    </xf>
    <xf numFmtId="0" fontId="4" fillId="3" borderId="1" xfId="51" applyFont="1" applyFill="1" applyBorder="1" applyAlignment="1">
      <alignment horizontal="center" vertical="center"/>
    </xf>
    <xf numFmtId="0" fontId="3" fillId="3" borderId="1" xfId="51" applyFont="1" applyFill="1" applyBorder="1" applyAlignment="1">
      <alignment horizontal="center" vertical="center" wrapText="1"/>
    </xf>
    <xf numFmtId="49" fontId="4" fillId="3" borderId="1" xfId="51" applyNumberFormat="1" applyFont="1" applyFill="1" applyBorder="1" applyAlignment="1">
      <alignment horizontal="center" vertical="center"/>
    </xf>
    <xf numFmtId="49" fontId="3" fillId="3" borderId="1" xfId="51" applyNumberFormat="1" applyFont="1" applyFill="1" applyBorder="1" applyAlignment="1">
      <alignment horizontal="center" vertical="center"/>
    </xf>
    <xf numFmtId="0" fontId="3" fillId="4" borderId="1" xfId="51" applyFont="1" applyFill="1" applyBorder="1" applyAlignment="1">
      <alignment horizontal="center" vertical="center"/>
    </xf>
    <xf numFmtId="0" fontId="4" fillId="4" borderId="1" xfId="51" applyFont="1" applyFill="1" applyBorder="1" applyAlignment="1">
      <alignment horizontal="center" vertical="center"/>
    </xf>
    <xf numFmtId="0" fontId="3" fillId="4" borderId="1" xfId="51" applyFont="1" applyFill="1" applyBorder="1" applyAlignment="1">
      <alignment horizontal="center" vertical="center" wrapText="1"/>
    </xf>
    <xf numFmtId="0" fontId="5" fillId="2" borderId="1" xfId="51"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5" fillId="3" borderId="1" xfId="51" applyFont="1" applyFill="1" applyBorder="1" applyAlignment="1">
      <alignment horizontal="center" vertical="center"/>
    </xf>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6" fillId="2" borderId="1" xfId="51" applyFont="1" applyFill="1" applyBorder="1" applyAlignment="1">
      <alignment horizontal="center" vertical="center"/>
    </xf>
    <xf numFmtId="0" fontId="5" fillId="2" borderId="1" xfId="51" applyFont="1" applyFill="1" applyBorder="1" applyAlignment="1">
      <alignment horizontal="center" vertical="center" wrapText="1"/>
    </xf>
    <xf numFmtId="0" fontId="3" fillId="2" borderId="1" xfId="51" applyFont="1" applyFill="1" applyBorder="1" applyAlignment="1">
      <alignment horizontal="center" vertical="center" wrapText="1"/>
    </xf>
    <xf numFmtId="0" fontId="6" fillId="3" borderId="1" xfId="51" applyFont="1" applyFill="1" applyBorder="1" applyAlignment="1">
      <alignment horizontal="center" vertical="center"/>
    </xf>
    <xf numFmtId="0" fontId="7" fillId="3" borderId="1" xfId="51" applyFont="1" applyFill="1" applyBorder="1" applyAlignment="1">
      <alignment horizontal="center" vertical="center" wrapText="1"/>
    </xf>
    <xf numFmtId="0" fontId="6" fillId="4" borderId="1" xfId="51" applyFont="1" applyFill="1" applyBorder="1" applyAlignment="1">
      <alignment horizontal="center" vertical="center"/>
    </xf>
    <xf numFmtId="0" fontId="5" fillId="4" borderId="1" xfId="51" applyFont="1" applyFill="1" applyBorder="1" applyAlignment="1">
      <alignment horizontal="center" vertical="center"/>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4" fillId="0" borderId="0" xfId="0" applyFont="1" applyFill="1">
      <alignment vertical="center"/>
    </xf>
    <xf numFmtId="0" fontId="2" fillId="0" borderId="1" xfId="0" applyFont="1" applyFill="1" applyBorder="1" applyAlignment="1">
      <alignment horizontal="center" vertical="center"/>
    </xf>
    <xf numFmtId="0" fontId="4" fillId="3" borderId="1" xfId="51" applyFont="1" applyFill="1" applyBorder="1" applyAlignment="1">
      <alignment horizontal="center" vertical="center" wrapText="1"/>
    </xf>
    <xf numFmtId="0" fontId="4" fillId="2" borderId="1" xfId="51" applyFont="1" applyFill="1" applyBorder="1" applyAlignment="1">
      <alignment horizontal="center" vertical="center" wrapText="1"/>
    </xf>
    <xf numFmtId="0" fontId="2" fillId="3" borderId="1" xfId="51" applyFont="1" applyFill="1" applyBorder="1" applyAlignment="1">
      <alignment horizontal="center" vertical="center" wrapText="1"/>
    </xf>
    <xf numFmtId="0" fontId="4" fillId="4" borderId="1" xfId="5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176" fontId="2" fillId="3" borderId="1" xfId="0" applyNumberFormat="1" applyFont="1" applyFill="1" applyBorder="1" applyAlignment="1">
      <alignment horizontal="center" vertical="center"/>
    </xf>
    <xf numFmtId="176" fontId="2"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xf>
    <xf numFmtId="0" fontId="9" fillId="0" borderId="1" xfId="0" applyFont="1" applyFill="1" applyBorder="1">
      <alignment vertical="center"/>
    </xf>
    <xf numFmtId="0" fontId="9" fillId="0" borderId="1" xfId="0" applyFont="1" applyFill="1" applyBorder="1" applyAlignment="1">
      <alignment vertical="center" wrapText="1"/>
    </xf>
    <xf numFmtId="0" fontId="0" fillId="0" borderId="0" xfId="0" applyFill="1" applyAlignment="1">
      <alignment horizontal="center" vertical="center"/>
    </xf>
    <xf numFmtId="0" fontId="4" fillId="0" borderId="0" xfId="0" applyFont="1" applyFill="1" applyAlignment="1">
      <alignment horizontal="center" vertical="center"/>
    </xf>
    <xf numFmtId="0" fontId="0" fillId="0" borderId="0" xfId="0" applyFill="1" applyBorder="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2" borderId="1" xfId="0" applyFont="1" applyFill="1" applyBorder="1">
      <alignment vertical="center"/>
    </xf>
    <xf numFmtId="177" fontId="2" fillId="3" borderId="1" xfId="0" applyNumberFormat="1"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lignment vertical="center"/>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0" fillId="0" borderId="0" xfId="0" applyFill="1" applyBorder="1" applyAlignment="1">
      <alignment horizontal="center" vertical="center"/>
    </xf>
    <xf numFmtId="0" fontId="8" fillId="0" borderId="0" xfId="0" applyFont="1" applyFill="1" applyBorder="1" applyAlignment="1">
      <alignment vertical="center" wrapText="1"/>
    </xf>
    <xf numFmtId="178" fontId="2" fillId="2" borderId="1"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lignment vertical="center"/>
    </xf>
    <xf numFmtId="0" fontId="9" fillId="0" borderId="0" xfId="0" applyFont="1" applyFill="1" applyBorder="1" applyAlignment="1">
      <alignment vertical="center" wrapText="1"/>
    </xf>
    <xf numFmtId="0" fontId="2" fillId="5" borderId="1" xfId="0" applyFont="1" applyFill="1" applyBorder="1" applyAlignment="1">
      <alignment horizontal="center" vertical="center"/>
    </xf>
    <xf numFmtId="178" fontId="2" fillId="3" borderId="1" xfId="0" applyNumberFormat="1" applyFont="1" applyFill="1" applyBorder="1" applyAlignment="1">
      <alignment horizontal="center" vertical="center"/>
    </xf>
    <xf numFmtId="179" fontId="2" fillId="3" borderId="1" xfId="0" applyNumberFormat="1" applyFont="1" applyFill="1" applyBorder="1" applyAlignment="1">
      <alignment horizontal="center" vertical="center"/>
    </xf>
    <xf numFmtId="0" fontId="0" fillId="0" borderId="4" xfId="0"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lignment vertical="center"/>
    </xf>
    <xf numFmtId="0" fontId="9" fillId="0" borderId="4" xfId="0" applyFont="1" applyFill="1" applyBorder="1" applyAlignment="1">
      <alignment vertical="center" wrapText="1"/>
    </xf>
    <xf numFmtId="0" fontId="2" fillId="4" borderId="1" xfId="0" applyFont="1" applyFill="1" applyBorder="1" applyAlignment="1">
      <alignment horizontal="center" vertical="center"/>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xf>
    <xf numFmtId="0" fontId="2" fillId="4" borderId="1" xfId="0" applyNumberFormat="1" applyFont="1" applyFill="1" applyBorder="1" applyAlignment="1">
      <alignment horizontal="center" vertical="center"/>
    </xf>
    <xf numFmtId="0" fontId="2" fillId="6" borderId="1" xfId="0" applyFont="1" applyFill="1" applyBorder="1" applyAlignment="1">
      <alignment horizontal="center" vertical="center"/>
    </xf>
    <xf numFmtId="0" fontId="2" fillId="6" borderId="1" xfId="0" applyFont="1" applyFill="1" applyBorder="1" applyAlignment="1">
      <alignment horizontal="left" vertical="center"/>
    </xf>
    <xf numFmtId="0" fontId="4" fillId="6" borderId="1" xfId="0" applyFont="1" applyFill="1" applyBorder="1" applyAlignment="1">
      <alignment horizontal="center" vertical="center"/>
    </xf>
    <xf numFmtId="0" fontId="2" fillId="4" borderId="1" xfId="0" applyFont="1" applyFill="1" applyBorder="1">
      <alignment vertical="center"/>
    </xf>
    <xf numFmtId="0" fontId="11" fillId="6" borderId="1" xfId="0" applyFont="1" applyFill="1" applyBorder="1" applyAlignment="1">
      <alignment horizontal="center" vertical="center"/>
    </xf>
    <xf numFmtId="0" fontId="2" fillId="4" borderId="1" xfId="0" applyNumberFormat="1" applyFont="1" applyFill="1" applyBorder="1" applyAlignment="1">
      <alignment horizontal="center" vertical="center" wrapText="1"/>
    </xf>
    <xf numFmtId="176" fontId="2" fillId="6" borderId="1" xfId="0" applyNumberFormat="1" applyFont="1" applyFill="1" applyBorder="1" applyAlignment="1">
      <alignment horizontal="center" vertical="center"/>
    </xf>
    <xf numFmtId="176" fontId="2" fillId="4" borderId="5"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12" fillId="0" borderId="0" xfId="0" applyFont="1" applyFill="1" applyAlignment="1">
      <alignment vertical="center" wrapText="1"/>
    </xf>
    <xf numFmtId="0" fontId="0" fillId="0" borderId="1" xfId="0" applyFill="1" applyBorder="1">
      <alignment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13" fillId="2" borderId="1" xfId="0" applyFont="1" applyFill="1" applyBorder="1" applyAlignment="1">
      <alignment horizontal="center" vertical="center"/>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3" fillId="3" borderId="1" xfId="0" applyFont="1" applyFill="1" applyBorder="1" applyAlignment="1">
      <alignment horizontal="center" vertical="center"/>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13" fillId="4" borderId="1" xfId="0" applyFont="1" applyFill="1" applyBorder="1" applyAlignment="1">
      <alignment horizontal="center" vertical="center"/>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2" fillId="4" borderId="1" xfId="0" applyFont="1" applyFill="1" applyBorder="1" applyAlignment="1">
      <alignment horizontal="center" vertical="center"/>
    </xf>
    <xf numFmtId="49" fontId="13" fillId="4"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vertical="center" wrapText="1"/>
    </xf>
    <xf numFmtId="0" fontId="13" fillId="3" borderId="1" xfId="0" applyFont="1" applyFill="1" applyBorder="1" applyAlignment="1">
      <alignment horizontal="center" vertical="center" wrapText="1"/>
    </xf>
    <xf numFmtId="0" fontId="8" fillId="3" borderId="1" xfId="0" applyFont="1" applyFill="1" applyBorder="1">
      <alignment vertical="center"/>
    </xf>
    <xf numFmtId="0" fontId="8"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8" fillId="4" borderId="1" xfId="0" applyFont="1" applyFill="1" applyBorder="1">
      <alignment vertical="center"/>
    </xf>
    <xf numFmtId="0" fontId="8" fillId="4" borderId="1" xfId="0" applyFont="1" applyFill="1" applyBorder="1" applyAlignment="1">
      <alignment vertical="center" wrapText="1"/>
    </xf>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4" borderId="1" xfId="0" applyFont="1" applyFill="1" applyBorder="1" applyAlignment="1">
      <alignment horizontal="center" vertical="center"/>
    </xf>
    <xf numFmtId="0" fontId="14" fillId="6" borderId="1" xfId="0" applyFont="1" applyFill="1" applyBorder="1" applyAlignment="1">
      <alignment horizontal="center" vertical="center"/>
    </xf>
    <xf numFmtId="0" fontId="8" fillId="0" borderId="4" xfId="0" applyFont="1" applyFill="1" applyBorder="1" applyAlignment="1">
      <alignment horizontal="center" vertical="center"/>
    </xf>
    <xf numFmtId="176" fontId="13" fillId="2" borderId="1"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3" fillId="3" borderId="1" xfId="0" applyNumberFormat="1" applyFont="1" applyFill="1" applyBorder="1" applyAlignment="1">
      <alignment horizontal="center" vertical="center"/>
    </xf>
    <xf numFmtId="176" fontId="13" fillId="4" borderId="1" xfId="0" applyNumberFormat="1" applyFont="1" applyFill="1" applyBorder="1" applyAlignment="1">
      <alignment horizontal="center" vertical="center"/>
    </xf>
    <xf numFmtId="0" fontId="13" fillId="4" borderId="2" xfId="0" applyFont="1" applyFill="1" applyBorder="1" applyAlignment="1">
      <alignment horizontal="center" vertical="center"/>
    </xf>
    <xf numFmtId="176" fontId="13" fillId="6" borderId="1" xfId="0" applyNumberFormat="1" applyFont="1" applyFill="1" applyBorder="1" applyAlignment="1">
      <alignment horizontal="center" vertical="center"/>
    </xf>
    <xf numFmtId="0" fontId="12" fillId="6" borderId="2" xfId="0" applyFont="1" applyFill="1" applyBorder="1" applyAlignment="1">
      <alignment horizontal="center" vertical="center"/>
    </xf>
    <xf numFmtId="0" fontId="0" fillId="0" borderId="4" xfId="0" applyFill="1" applyBorder="1">
      <alignment vertical="center"/>
    </xf>
    <xf numFmtId="0" fontId="9" fillId="0" borderId="0" xfId="0" applyFont="1" applyFill="1" applyAlignment="1">
      <alignment horizontal="center"/>
    </xf>
    <xf numFmtId="0" fontId="15"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180" fontId="2" fillId="2" borderId="1" xfId="0" applyNumberFormat="1" applyFont="1" applyFill="1" applyBorder="1" applyAlignment="1">
      <alignment horizontal="center" vertical="center"/>
    </xf>
    <xf numFmtId="0" fontId="11" fillId="2" borderId="1" xfId="0" applyFont="1" applyFill="1" applyBorder="1" applyAlignment="1">
      <alignment horizontal="center" vertical="center"/>
    </xf>
    <xf numFmtId="0" fontId="4" fillId="2" borderId="1" xfId="0" applyFont="1" applyFill="1" applyBorder="1" applyAlignment="1">
      <alignment horizontal="center" vertical="center"/>
    </xf>
    <xf numFmtId="180" fontId="2" fillId="3"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top" wrapText="1"/>
    </xf>
    <xf numFmtId="0" fontId="2" fillId="3" borderId="1" xfId="50" applyFont="1" applyFill="1" applyBorder="1" applyAlignment="1">
      <alignment horizontal="center" vertical="center"/>
    </xf>
    <xf numFmtId="0" fontId="2" fillId="3" borderId="1" xfId="50" applyFont="1" applyFill="1" applyBorder="1" applyAlignment="1">
      <alignment horizontal="center" vertical="center" wrapText="1"/>
    </xf>
    <xf numFmtId="2" fontId="2" fillId="3" borderId="1" xfId="0" applyNumberFormat="1" applyFont="1" applyFill="1" applyBorder="1" applyAlignment="1">
      <alignment horizontal="center" vertical="center"/>
    </xf>
    <xf numFmtId="0" fontId="2" fillId="3" borderId="1" xfId="0" applyFont="1" applyFill="1" applyBorder="1" applyAlignment="1">
      <alignment horizontal="center"/>
    </xf>
    <xf numFmtId="0" fontId="2" fillId="2" borderId="1" xfId="0" applyFont="1" applyFill="1" applyBorder="1" applyAlignment="1">
      <alignment horizontal="center" wrapText="1"/>
    </xf>
    <xf numFmtId="0" fontId="2" fillId="5"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wrapText="1"/>
    </xf>
    <xf numFmtId="180" fontId="2"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49" applyFont="1" applyFill="1" applyBorder="1" applyAlignment="1">
      <alignment horizontal="center" vertical="center" wrapText="1"/>
    </xf>
    <xf numFmtId="0" fontId="2" fillId="4" borderId="1" xfId="49" applyFont="1" applyFill="1" applyBorder="1" applyAlignment="1">
      <alignment horizontal="center" vertical="center"/>
    </xf>
    <xf numFmtId="0" fontId="2" fillId="4" borderId="1" xfId="0" applyFont="1" applyFill="1" applyBorder="1" applyAlignment="1">
      <alignment horizontal="center" wrapText="1"/>
    </xf>
    <xf numFmtId="0" fontId="9" fillId="0" borderId="0" xfId="0" applyFont="1" applyFill="1">
      <alignment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2" fillId="3" borderId="1" xfId="0" applyNumberFormat="1" applyFont="1" applyFill="1" applyBorder="1" applyAlignment="1">
      <alignment horizontal="center" vertical="center"/>
    </xf>
    <xf numFmtId="0" fontId="12" fillId="3" borderId="1" xfId="0" applyNumberFormat="1" applyFont="1" applyFill="1" applyBorder="1" applyAlignment="1">
      <alignment horizontal="center" vertical="center" wrapText="1"/>
    </xf>
    <xf numFmtId="0" fontId="12" fillId="4" borderId="1"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178" fontId="12" fillId="3" borderId="1" xfId="0" applyNumberFormat="1" applyFont="1" applyFill="1" applyBorder="1" applyAlignment="1">
      <alignment horizontal="center" vertical="center"/>
    </xf>
    <xf numFmtId="0" fontId="12" fillId="3" borderId="1" xfId="0" applyFont="1" applyFill="1" applyBorder="1" applyAlignment="1">
      <alignment horizontal="center" wrapText="1"/>
    </xf>
    <xf numFmtId="178" fontId="12" fillId="3"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0" fontId="12" fillId="2" borderId="1" xfId="0" applyFont="1" applyFill="1" applyBorder="1">
      <alignment vertical="center"/>
    </xf>
    <xf numFmtId="0" fontId="12" fillId="2" borderId="1" xfId="0" applyFont="1" applyFill="1" applyBorder="1" applyAlignment="1">
      <alignment vertical="center" wrapText="1"/>
    </xf>
    <xf numFmtId="176" fontId="12" fillId="3" borderId="1" xfId="0" applyNumberFormat="1" applyFont="1" applyFill="1" applyBorder="1" applyAlignment="1">
      <alignment horizontal="center" vertical="center"/>
    </xf>
    <xf numFmtId="0" fontId="12" fillId="3" borderId="1" xfId="0" applyFont="1" applyFill="1" applyBorder="1" applyAlignment="1">
      <alignment vertical="center" wrapText="1"/>
    </xf>
    <xf numFmtId="0" fontId="12" fillId="3" borderId="1" xfId="0" applyFont="1" applyFill="1" applyBorder="1">
      <alignment vertical="center"/>
    </xf>
    <xf numFmtId="181" fontId="12" fillId="3" borderId="1" xfId="0" applyNumberFormat="1" applyFont="1" applyFill="1" applyBorder="1" applyAlignment="1">
      <alignment horizontal="center" vertical="center"/>
    </xf>
    <xf numFmtId="176" fontId="12" fillId="4" borderId="1" xfId="0" applyNumberFormat="1" applyFont="1" applyFill="1" applyBorder="1" applyAlignment="1">
      <alignment horizontal="center" vertical="center"/>
    </xf>
    <xf numFmtId="0" fontId="12" fillId="4" borderId="1" xfId="0" applyFont="1" applyFill="1" applyBorder="1">
      <alignment vertical="center"/>
    </xf>
    <xf numFmtId="0" fontId="12" fillId="4" borderId="1"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249"/>
  <sheetViews>
    <sheetView zoomScale="62" zoomScaleNormal="62" topLeftCell="A62" workbookViewId="0">
      <selection activeCell="AL53" sqref="AL53:AL74"/>
    </sheetView>
  </sheetViews>
  <sheetFormatPr defaultColWidth="9" defaultRowHeight="14.25"/>
  <cols>
    <col min="1" max="1" width="5.88333333333333" style="150" customWidth="1"/>
    <col min="2" max="2" width="14.775" style="150" customWidth="1"/>
    <col min="3" max="3" width="18.4416666666667" style="150" customWidth="1"/>
    <col min="4" max="4" width="13.1083333333333" style="150" hidden="1" customWidth="1"/>
    <col min="5" max="5" width="12.2166666666667" style="150" customWidth="1"/>
    <col min="6" max="6" width="12.2166666666667" style="150" hidden="1" customWidth="1"/>
    <col min="7" max="7" width="9" style="150"/>
    <col min="8" max="8" width="16.5583333333333" style="150" customWidth="1"/>
    <col min="9" max="9" width="13.6666666666667" style="150" customWidth="1"/>
    <col min="10" max="10" width="21.3333333333333" style="150" hidden="1" customWidth="1"/>
    <col min="11" max="11" width="22.2166666666667" style="173" hidden="1" customWidth="1"/>
    <col min="12" max="12" width="19.8833333333333" style="150" hidden="1" customWidth="1"/>
    <col min="13" max="13" width="14.4416666666667" style="173" hidden="1" customWidth="1"/>
    <col min="14" max="14" width="14.4416666666667" style="150" customWidth="1"/>
    <col min="15" max="15" width="19.775" style="173" hidden="1" customWidth="1"/>
    <col min="16" max="16" width="21.1083333333333" style="150" hidden="1" customWidth="1"/>
    <col min="17" max="17" width="19" style="173" hidden="1" customWidth="1"/>
    <col min="18" max="18" width="26" style="150" hidden="1" customWidth="1"/>
    <col min="19" max="19" width="14.8833333333333" style="173" hidden="1" customWidth="1"/>
    <col min="20" max="20" width="23.3333333333333" style="150" customWidth="1"/>
    <col min="21" max="21" width="23.3333333333333" style="173" hidden="1" customWidth="1"/>
    <col min="22" max="22" width="26.8833333333333" style="150" hidden="1" customWidth="1"/>
    <col min="23" max="23" width="17.4416666666667" style="173" hidden="1" customWidth="1"/>
    <col min="24" max="24" width="9" style="150" hidden="1" customWidth="1"/>
    <col min="25" max="25" width="9" style="173" hidden="1" customWidth="1"/>
    <col min="26" max="26" width="14.775" style="150" customWidth="1"/>
    <col min="27" max="27" width="9" style="173" hidden="1" customWidth="1"/>
    <col min="28" max="28" width="9" style="150" hidden="1" customWidth="1"/>
    <col min="29" max="29" width="9" style="173" hidden="1" customWidth="1"/>
    <col min="30" max="30" width="9" style="150" hidden="1" customWidth="1"/>
    <col min="31" max="31" width="9" style="173" hidden="1" customWidth="1"/>
    <col min="32" max="32" width="16.5583333333333" style="150" customWidth="1"/>
    <col min="33" max="33" width="9" style="173" hidden="1" customWidth="1"/>
    <col min="34" max="35" width="9" style="150" hidden="1" customWidth="1"/>
    <col min="36" max="36" width="14.4416666666667" style="150" customWidth="1"/>
    <col min="37" max="37" width="9" style="173" hidden="1" customWidth="1"/>
    <col min="38" max="38" width="11.6666666666667" style="150" customWidth="1"/>
    <col min="39" max="16384" width="9" style="2"/>
  </cols>
  <sheetData>
    <row r="1" ht="49.95" customHeight="1" spans="1:38">
      <c r="A1" s="174" t="s">
        <v>0</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87"/>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49.95" customHeight="1" spans="1:38">
      <c r="A3" s="176">
        <v>1</v>
      </c>
      <c r="B3" s="177">
        <v>20202145043</v>
      </c>
      <c r="C3" s="177" t="s">
        <v>35</v>
      </c>
      <c r="D3" s="177" t="s">
        <v>36</v>
      </c>
      <c r="E3" s="177" t="s">
        <v>37</v>
      </c>
      <c r="F3" s="177">
        <v>13450318915</v>
      </c>
      <c r="G3" s="177" t="s">
        <v>38</v>
      </c>
      <c r="H3" s="177" t="s">
        <v>39</v>
      </c>
      <c r="I3" s="177" t="s">
        <v>40</v>
      </c>
      <c r="J3" s="177">
        <v>2.5</v>
      </c>
      <c r="K3" s="177" t="s">
        <v>41</v>
      </c>
      <c r="L3" s="177">
        <v>2.5</v>
      </c>
      <c r="M3" s="177" t="s">
        <v>41</v>
      </c>
      <c r="N3" s="177">
        <v>2.5</v>
      </c>
      <c r="O3" s="177" t="s">
        <v>41</v>
      </c>
      <c r="P3" s="177">
        <v>27.57</v>
      </c>
      <c r="Q3" s="177" t="s">
        <v>42</v>
      </c>
      <c r="R3" s="177">
        <v>27.44</v>
      </c>
      <c r="S3" s="177" t="s">
        <v>42</v>
      </c>
      <c r="T3" s="177">
        <v>27.44</v>
      </c>
      <c r="U3" s="177" t="s">
        <v>42</v>
      </c>
      <c r="V3" s="177">
        <v>22</v>
      </c>
      <c r="W3" s="177" t="s">
        <v>43</v>
      </c>
      <c r="X3" s="177">
        <v>18</v>
      </c>
      <c r="Y3" s="177" t="s">
        <v>44</v>
      </c>
      <c r="Z3" s="177">
        <v>18</v>
      </c>
      <c r="AA3" s="177" t="s">
        <v>44</v>
      </c>
      <c r="AB3" s="177">
        <v>1.2</v>
      </c>
      <c r="AC3" s="177" t="s">
        <v>45</v>
      </c>
      <c r="AD3" s="177">
        <v>0.8</v>
      </c>
      <c r="AE3" s="177" t="s">
        <v>46</v>
      </c>
      <c r="AF3" s="177">
        <v>0.8</v>
      </c>
      <c r="AG3" s="177" t="s">
        <v>46</v>
      </c>
      <c r="AH3" s="177">
        <v>53.27</v>
      </c>
      <c r="AI3" s="177">
        <v>48.74</v>
      </c>
      <c r="AJ3" s="140">
        <f t="shared" ref="AJ3:AJ25" si="0">N3+T3+Z3+AF3</f>
        <v>48.74</v>
      </c>
      <c r="AK3" s="188"/>
      <c r="AL3" s="111" t="s">
        <v>47</v>
      </c>
    </row>
    <row r="4" ht="49.95" customHeight="1" spans="1:38">
      <c r="A4" s="176">
        <v>2</v>
      </c>
      <c r="B4" s="111">
        <v>20202145006</v>
      </c>
      <c r="C4" s="111" t="s">
        <v>35</v>
      </c>
      <c r="D4" s="111" t="s">
        <v>48</v>
      </c>
      <c r="E4" s="111" t="s">
        <v>49</v>
      </c>
      <c r="F4" s="111">
        <v>13413662642</v>
      </c>
      <c r="G4" s="111" t="s">
        <v>38</v>
      </c>
      <c r="H4" s="177" t="s">
        <v>39</v>
      </c>
      <c r="I4" s="177" t="s">
        <v>40</v>
      </c>
      <c r="J4" s="111" t="s">
        <v>50</v>
      </c>
      <c r="K4" s="177" t="s">
        <v>51</v>
      </c>
      <c r="L4" s="177" t="s">
        <v>52</v>
      </c>
      <c r="M4" s="177" t="s">
        <v>53</v>
      </c>
      <c r="N4" s="111">
        <v>3.7</v>
      </c>
      <c r="O4" s="177" t="s">
        <v>54</v>
      </c>
      <c r="P4" s="111">
        <v>27.47</v>
      </c>
      <c r="Q4" s="177" t="s">
        <v>55</v>
      </c>
      <c r="R4" s="111">
        <v>27.47</v>
      </c>
      <c r="S4" s="177" t="s">
        <v>55</v>
      </c>
      <c r="T4" s="111">
        <v>27.47</v>
      </c>
      <c r="U4" s="177" t="s">
        <v>55</v>
      </c>
      <c r="V4" s="177">
        <v>5.4</v>
      </c>
      <c r="W4" s="177" t="s">
        <v>56</v>
      </c>
      <c r="X4" s="177" t="s">
        <v>57</v>
      </c>
      <c r="Y4" s="177" t="s">
        <v>58</v>
      </c>
      <c r="Z4" s="111">
        <v>5.4</v>
      </c>
      <c r="AA4" s="177" t="s">
        <v>59</v>
      </c>
      <c r="AB4" s="111">
        <v>1.4</v>
      </c>
      <c r="AC4" s="177" t="s">
        <v>60</v>
      </c>
      <c r="AD4" s="177" t="s">
        <v>61</v>
      </c>
      <c r="AE4" s="177" t="s">
        <v>62</v>
      </c>
      <c r="AF4" s="111">
        <v>1.3</v>
      </c>
      <c r="AG4" s="177" t="s">
        <v>63</v>
      </c>
      <c r="AH4" s="111">
        <v>37.97</v>
      </c>
      <c r="AI4" s="111">
        <v>36.97</v>
      </c>
      <c r="AJ4" s="140">
        <f t="shared" si="0"/>
        <v>37.87</v>
      </c>
      <c r="AK4" s="188"/>
      <c r="AL4" s="111" t="s">
        <v>47</v>
      </c>
    </row>
    <row r="5" ht="49.95" customHeight="1" spans="1:38">
      <c r="A5" s="176">
        <v>3</v>
      </c>
      <c r="B5" s="111">
        <v>2020145008</v>
      </c>
      <c r="C5" s="111" t="s">
        <v>35</v>
      </c>
      <c r="D5" s="111" t="s">
        <v>48</v>
      </c>
      <c r="E5" s="111" t="s">
        <v>64</v>
      </c>
      <c r="F5" s="111">
        <v>18337257491</v>
      </c>
      <c r="G5" s="111" t="s">
        <v>65</v>
      </c>
      <c r="H5" s="177" t="s">
        <v>39</v>
      </c>
      <c r="I5" s="177" t="s">
        <v>40</v>
      </c>
      <c r="J5" s="111">
        <v>2.5</v>
      </c>
      <c r="K5" s="177" t="s">
        <v>66</v>
      </c>
      <c r="L5" s="111">
        <v>2.5</v>
      </c>
      <c r="M5" s="177" t="s">
        <v>66</v>
      </c>
      <c r="N5" s="111">
        <v>2.5</v>
      </c>
      <c r="O5" s="177" t="s">
        <v>66</v>
      </c>
      <c r="P5" s="111">
        <v>27.13</v>
      </c>
      <c r="Q5" s="177" t="s">
        <v>67</v>
      </c>
      <c r="R5" s="111">
        <v>27.13</v>
      </c>
      <c r="S5" s="177" t="s">
        <v>67</v>
      </c>
      <c r="T5" s="111">
        <v>27.13</v>
      </c>
      <c r="U5" s="177" t="s">
        <v>67</v>
      </c>
      <c r="V5" s="177">
        <v>9.2</v>
      </c>
      <c r="W5" s="177" t="s">
        <v>68</v>
      </c>
      <c r="X5" s="177">
        <v>9.2</v>
      </c>
      <c r="Y5" s="177" t="s">
        <v>68</v>
      </c>
      <c r="Z5" s="177">
        <v>7.2</v>
      </c>
      <c r="AA5" s="177" t="s">
        <v>69</v>
      </c>
      <c r="AB5" s="111" t="s">
        <v>70</v>
      </c>
      <c r="AC5" s="177" t="s">
        <v>71</v>
      </c>
      <c r="AD5" s="111" t="s">
        <v>70</v>
      </c>
      <c r="AE5" s="177" t="s">
        <v>71</v>
      </c>
      <c r="AF5" s="111">
        <v>0.6</v>
      </c>
      <c r="AG5" s="177" t="s">
        <v>71</v>
      </c>
      <c r="AH5" s="111">
        <v>39.43</v>
      </c>
      <c r="AI5" s="111">
        <v>39.43</v>
      </c>
      <c r="AJ5" s="140">
        <f t="shared" si="0"/>
        <v>37.43</v>
      </c>
      <c r="AK5" s="189"/>
      <c r="AL5" s="111" t="s">
        <v>47</v>
      </c>
    </row>
    <row r="6" ht="49.95" customHeight="1" spans="1:38">
      <c r="A6" s="176">
        <v>4</v>
      </c>
      <c r="B6" s="176">
        <v>20202145016</v>
      </c>
      <c r="C6" s="176" t="s">
        <v>35</v>
      </c>
      <c r="D6" s="176" t="s">
        <v>48</v>
      </c>
      <c r="E6" s="176" t="s">
        <v>72</v>
      </c>
      <c r="F6" s="176">
        <v>17819184371</v>
      </c>
      <c r="G6" s="176" t="s">
        <v>73</v>
      </c>
      <c r="H6" s="178" t="s">
        <v>39</v>
      </c>
      <c r="I6" s="178" t="s">
        <v>40</v>
      </c>
      <c r="J6" s="176" t="s">
        <v>74</v>
      </c>
      <c r="K6" s="178" t="s">
        <v>75</v>
      </c>
      <c r="L6" s="176" t="s">
        <v>74</v>
      </c>
      <c r="M6" s="178" t="s">
        <v>75</v>
      </c>
      <c r="N6" s="176">
        <v>3.3</v>
      </c>
      <c r="O6" s="178" t="s">
        <v>75</v>
      </c>
      <c r="P6" s="176">
        <v>27.08</v>
      </c>
      <c r="Q6" s="178" t="s">
        <v>76</v>
      </c>
      <c r="R6" s="176" t="s">
        <v>77</v>
      </c>
      <c r="S6" s="178" t="s">
        <v>76</v>
      </c>
      <c r="T6" s="176">
        <v>27.08</v>
      </c>
      <c r="U6" s="178" t="s">
        <v>76</v>
      </c>
      <c r="V6" s="176" t="s">
        <v>78</v>
      </c>
      <c r="W6" s="178" t="s">
        <v>79</v>
      </c>
      <c r="X6" s="176" t="s">
        <v>78</v>
      </c>
      <c r="Y6" s="178" t="s">
        <v>79</v>
      </c>
      <c r="Z6" s="176">
        <v>5.4</v>
      </c>
      <c r="AA6" s="178" t="s">
        <v>79</v>
      </c>
      <c r="AB6" s="176" t="s">
        <v>70</v>
      </c>
      <c r="AC6" s="178" t="s">
        <v>80</v>
      </c>
      <c r="AD6" s="178" t="s">
        <v>81</v>
      </c>
      <c r="AE6" s="178" t="s">
        <v>82</v>
      </c>
      <c r="AF6" s="178">
        <v>0.5</v>
      </c>
      <c r="AG6" s="178" t="s">
        <v>83</v>
      </c>
      <c r="AH6" s="176">
        <v>36.38</v>
      </c>
      <c r="AI6" s="176">
        <v>36.18</v>
      </c>
      <c r="AJ6" s="140">
        <f t="shared" si="0"/>
        <v>36.28</v>
      </c>
      <c r="AK6" s="176"/>
      <c r="AL6" s="111" t="s">
        <v>47</v>
      </c>
    </row>
    <row r="7" ht="49.95" customHeight="1" spans="1:38">
      <c r="A7" s="176">
        <v>5</v>
      </c>
      <c r="B7" s="176">
        <v>20202145004</v>
      </c>
      <c r="C7" s="176" t="s">
        <v>35</v>
      </c>
      <c r="D7" s="176" t="s">
        <v>48</v>
      </c>
      <c r="E7" s="176" t="s">
        <v>84</v>
      </c>
      <c r="F7" s="176">
        <v>15813387110</v>
      </c>
      <c r="G7" s="176" t="s">
        <v>85</v>
      </c>
      <c r="H7" s="178" t="s">
        <v>39</v>
      </c>
      <c r="I7" s="178" t="s">
        <v>40</v>
      </c>
      <c r="J7" s="176" t="s">
        <v>86</v>
      </c>
      <c r="K7" s="178" t="s">
        <v>87</v>
      </c>
      <c r="L7" s="176" t="s">
        <v>86</v>
      </c>
      <c r="M7" s="178" t="s">
        <v>87</v>
      </c>
      <c r="N7" s="176">
        <v>1.3</v>
      </c>
      <c r="O7" s="178" t="s">
        <v>87</v>
      </c>
      <c r="P7" s="176">
        <v>27.09</v>
      </c>
      <c r="Q7" s="178" t="s">
        <v>88</v>
      </c>
      <c r="R7" s="176" t="s">
        <v>89</v>
      </c>
      <c r="S7" s="178" t="s">
        <v>88</v>
      </c>
      <c r="T7" s="176">
        <v>27.09</v>
      </c>
      <c r="U7" s="178" t="s">
        <v>88</v>
      </c>
      <c r="V7" s="176" t="s">
        <v>90</v>
      </c>
      <c r="W7" s="178" t="s">
        <v>91</v>
      </c>
      <c r="X7" s="176" t="s">
        <v>92</v>
      </c>
      <c r="Y7" s="178" t="s">
        <v>93</v>
      </c>
      <c r="Z7" s="176">
        <v>7.4</v>
      </c>
      <c r="AA7" s="178" t="s">
        <v>94</v>
      </c>
      <c r="AB7" s="176" t="s">
        <v>95</v>
      </c>
      <c r="AC7" s="176" t="s">
        <v>96</v>
      </c>
      <c r="AD7" s="176" t="s">
        <v>95</v>
      </c>
      <c r="AE7" s="176" t="s">
        <v>97</v>
      </c>
      <c r="AF7" s="176">
        <v>0.2</v>
      </c>
      <c r="AG7" s="176" t="s">
        <v>97</v>
      </c>
      <c r="AH7" s="176">
        <v>37.99</v>
      </c>
      <c r="AI7" s="176">
        <v>35.99</v>
      </c>
      <c r="AJ7" s="140">
        <f t="shared" si="0"/>
        <v>35.99</v>
      </c>
      <c r="AK7" s="176"/>
      <c r="AL7" s="111" t="s">
        <v>47</v>
      </c>
    </row>
    <row r="8" ht="49.95" customHeight="1" spans="1:38">
      <c r="A8" s="176">
        <v>6</v>
      </c>
      <c r="B8" s="178">
        <v>20202145056</v>
      </c>
      <c r="C8" s="178" t="s">
        <v>35</v>
      </c>
      <c r="D8" s="178" t="s">
        <v>36</v>
      </c>
      <c r="E8" s="178" t="s">
        <v>98</v>
      </c>
      <c r="F8" s="178">
        <v>18925704202</v>
      </c>
      <c r="G8" s="178" t="s">
        <v>99</v>
      </c>
      <c r="H8" s="178" t="s">
        <v>39</v>
      </c>
      <c r="I8" s="178" t="s">
        <v>40</v>
      </c>
      <c r="J8" s="178">
        <v>1.9</v>
      </c>
      <c r="K8" s="178" t="s">
        <v>100</v>
      </c>
      <c r="L8" s="178">
        <v>1.9</v>
      </c>
      <c r="M8" s="178" t="s">
        <v>100</v>
      </c>
      <c r="N8" s="178">
        <v>1.9</v>
      </c>
      <c r="O8" s="178" t="s">
        <v>100</v>
      </c>
      <c r="P8" s="178">
        <v>26.88</v>
      </c>
      <c r="Q8" s="178" t="s">
        <v>101</v>
      </c>
      <c r="R8" s="178">
        <v>26.88</v>
      </c>
      <c r="S8" s="178" t="s">
        <v>101</v>
      </c>
      <c r="T8" s="178">
        <v>26.88</v>
      </c>
      <c r="U8" s="178" t="s">
        <v>101</v>
      </c>
      <c r="V8" s="178">
        <v>6.8</v>
      </c>
      <c r="W8" s="178" t="s">
        <v>102</v>
      </c>
      <c r="X8" s="178">
        <v>6.6</v>
      </c>
      <c r="Y8" s="178" t="s">
        <v>103</v>
      </c>
      <c r="Z8" s="178">
        <v>4.7</v>
      </c>
      <c r="AA8" s="178" t="s">
        <v>104</v>
      </c>
      <c r="AB8" s="178">
        <v>1.3</v>
      </c>
      <c r="AC8" s="178" t="s">
        <v>105</v>
      </c>
      <c r="AD8" s="178">
        <v>1.3</v>
      </c>
      <c r="AE8" s="178" t="s">
        <v>105</v>
      </c>
      <c r="AF8" s="178">
        <v>1.3</v>
      </c>
      <c r="AG8" s="178" t="s">
        <v>105</v>
      </c>
      <c r="AH8" s="178">
        <v>36.88</v>
      </c>
      <c r="AI8" s="178">
        <v>36.86</v>
      </c>
      <c r="AJ8" s="140">
        <f t="shared" si="0"/>
        <v>34.78</v>
      </c>
      <c r="AK8" s="188"/>
      <c r="AL8" s="111" t="s">
        <v>47</v>
      </c>
    </row>
    <row r="9" ht="49.95" customHeight="1" spans="1:38">
      <c r="A9" s="176">
        <v>7</v>
      </c>
      <c r="B9" s="111">
        <v>20202145020</v>
      </c>
      <c r="C9" s="111" t="s">
        <v>35</v>
      </c>
      <c r="D9" s="111" t="s">
        <v>48</v>
      </c>
      <c r="E9" s="111" t="s">
        <v>106</v>
      </c>
      <c r="F9" s="111">
        <v>15521218400</v>
      </c>
      <c r="G9" s="111" t="s">
        <v>107</v>
      </c>
      <c r="H9" s="177" t="s">
        <v>39</v>
      </c>
      <c r="I9" s="177" t="s">
        <v>40</v>
      </c>
      <c r="J9" s="111" t="s">
        <v>108</v>
      </c>
      <c r="K9" s="177" t="s">
        <v>109</v>
      </c>
      <c r="L9" s="111" t="s">
        <v>108</v>
      </c>
      <c r="M9" s="177" t="s">
        <v>109</v>
      </c>
      <c r="N9" s="111">
        <v>1.5</v>
      </c>
      <c r="O9" s="177" t="s">
        <v>109</v>
      </c>
      <c r="P9" s="111">
        <v>26.85</v>
      </c>
      <c r="Q9" s="177" t="s">
        <v>110</v>
      </c>
      <c r="R9" s="111" t="s">
        <v>111</v>
      </c>
      <c r="S9" s="177" t="s">
        <v>110</v>
      </c>
      <c r="T9" s="111">
        <v>26.85</v>
      </c>
      <c r="U9" s="177" t="s">
        <v>110</v>
      </c>
      <c r="V9" s="111" t="s">
        <v>112</v>
      </c>
      <c r="W9" s="177" t="s">
        <v>113</v>
      </c>
      <c r="X9" s="111" t="s">
        <v>112</v>
      </c>
      <c r="Y9" s="177" t="s">
        <v>113</v>
      </c>
      <c r="Z9" s="111">
        <v>5.6</v>
      </c>
      <c r="AA9" s="177" t="s">
        <v>113</v>
      </c>
      <c r="AB9" s="111" t="s">
        <v>81</v>
      </c>
      <c r="AC9" s="177" t="s">
        <v>114</v>
      </c>
      <c r="AD9" s="111" t="s">
        <v>81</v>
      </c>
      <c r="AE9" s="177" t="s">
        <v>114</v>
      </c>
      <c r="AF9" s="111">
        <v>0.4</v>
      </c>
      <c r="AG9" s="177" t="s">
        <v>114</v>
      </c>
      <c r="AH9" s="111">
        <v>34.35</v>
      </c>
      <c r="AI9" s="111">
        <v>34.35</v>
      </c>
      <c r="AJ9" s="140">
        <f t="shared" si="0"/>
        <v>34.35</v>
      </c>
      <c r="AK9" s="188"/>
      <c r="AL9" s="111" t="s">
        <v>47</v>
      </c>
    </row>
    <row r="10" ht="49.95" customHeight="1" spans="1:38">
      <c r="A10" s="176">
        <v>8</v>
      </c>
      <c r="B10" s="178">
        <v>20202145031</v>
      </c>
      <c r="C10" s="178" t="s">
        <v>35</v>
      </c>
      <c r="D10" s="178" t="s">
        <v>36</v>
      </c>
      <c r="E10" s="178" t="s">
        <v>115</v>
      </c>
      <c r="F10" s="178">
        <v>15180016250</v>
      </c>
      <c r="G10" s="178" t="s">
        <v>116</v>
      </c>
      <c r="H10" s="178" t="s">
        <v>39</v>
      </c>
      <c r="I10" s="178" t="s">
        <v>40</v>
      </c>
      <c r="J10" s="178">
        <v>4.9</v>
      </c>
      <c r="K10" s="178" t="s">
        <v>117</v>
      </c>
      <c r="L10" s="178">
        <v>4.9</v>
      </c>
      <c r="M10" s="178" t="s">
        <v>117</v>
      </c>
      <c r="N10" s="178">
        <v>4.9</v>
      </c>
      <c r="O10" s="178" t="s">
        <v>117</v>
      </c>
      <c r="P10" s="178">
        <v>27.2</v>
      </c>
      <c r="Q10" s="178" t="s">
        <v>118</v>
      </c>
      <c r="R10" s="178">
        <v>27.2</v>
      </c>
      <c r="S10" s="178" t="s">
        <v>118</v>
      </c>
      <c r="T10" s="178">
        <v>27.2</v>
      </c>
      <c r="U10" s="178" t="s">
        <v>118</v>
      </c>
      <c r="V10" s="178">
        <v>0.8</v>
      </c>
      <c r="W10" s="178" t="s">
        <v>119</v>
      </c>
      <c r="X10" s="178">
        <v>0.8</v>
      </c>
      <c r="Y10" s="178" t="s">
        <v>119</v>
      </c>
      <c r="Z10" s="178">
        <v>0.8</v>
      </c>
      <c r="AA10" s="178" t="s">
        <v>119</v>
      </c>
      <c r="AB10" s="178">
        <v>0.9</v>
      </c>
      <c r="AC10" s="178" t="s">
        <v>120</v>
      </c>
      <c r="AD10" s="178">
        <v>0.8</v>
      </c>
      <c r="AE10" s="178" t="s">
        <v>121</v>
      </c>
      <c r="AF10" s="178">
        <v>0.8</v>
      </c>
      <c r="AG10" s="178" t="s">
        <v>121</v>
      </c>
      <c r="AH10" s="178">
        <v>33.8</v>
      </c>
      <c r="AI10" s="178">
        <v>33.7</v>
      </c>
      <c r="AJ10" s="140">
        <f t="shared" si="0"/>
        <v>33.7</v>
      </c>
      <c r="AK10" s="188"/>
      <c r="AL10" s="111" t="s">
        <v>47</v>
      </c>
    </row>
    <row r="11" ht="49.95" customHeight="1" spans="1:38">
      <c r="A11" s="176">
        <v>9</v>
      </c>
      <c r="B11" s="178">
        <v>20202145057</v>
      </c>
      <c r="C11" s="178" t="s">
        <v>35</v>
      </c>
      <c r="D11" s="178" t="s">
        <v>36</v>
      </c>
      <c r="E11" s="178" t="s">
        <v>122</v>
      </c>
      <c r="F11" s="178">
        <v>18692937743</v>
      </c>
      <c r="G11" s="178" t="s">
        <v>123</v>
      </c>
      <c r="H11" s="178" t="s">
        <v>39</v>
      </c>
      <c r="I11" s="178" t="s">
        <v>40</v>
      </c>
      <c r="J11" s="178">
        <v>2.1</v>
      </c>
      <c r="K11" s="178" t="s">
        <v>124</v>
      </c>
      <c r="L11" s="178">
        <v>2.1</v>
      </c>
      <c r="M11" s="178" t="s">
        <v>124</v>
      </c>
      <c r="N11" s="178">
        <v>2.1</v>
      </c>
      <c r="O11" s="178" t="s">
        <v>124</v>
      </c>
      <c r="P11" s="178">
        <v>27.652</v>
      </c>
      <c r="Q11" s="178" t="s">
        <v>125</v>
      </c>
      <c r="R11" s="178">
        <v>27.65</v>
      </c>
      <c r="S11" s="178" t="s">
        <v>125</v>
      </c>
      <c r="T11" s="178">
        <v>27.65</v>
      </c>
      <c r="U11" s="178" t="s">
        <v>125</v>
      </c>
      <c r="V11" s="178">
        <v>1.75</v>
      </c>
      <c r="W11" s="178" t="s">
        <v>126</v>
      </c>
      <c r="X11" s="178">
        <v>1.55</v>
      </c>
      <c r="Y11" s="178" t="s">
        <v>127</v>
      </c>
      <c r="Z11" s="178">
        <v>1.75</v>
      </c>
      <c r="AA11" s="178" t="s">
        <v>128</v>
      </c>
      <c r="AB11" s="178">
        <v>2</v>
      </c>
      <c r="AC11" s="178" t="s">
        <v>129</v>
      </c>
      <c r="AD11" s="178">
        <v>2</v>
      </c>
      <c r="AE11" s="178" t="s">
        <v>129</v>
      </c>
      <c r="AF11" s="178">
        <v>2</v>
      </c>
      <c r="AG11" s="178" t="s">
        <v>129</v>
      </c>
      <c r="AH11" s="178">
        <v>33.5</v>
      </c>
      <c r="AI11" s="178">
        <v>33.3</v>
      </c>
      <c r="AJ11" s="140">
        <f t="shared" si="0"/>
        <v>33.5</v>
      </c>
      <c r="AK11" s="188"/>
      <c r="AL11" s="111" t="s">
        <v>47</v>
      </c>
    </row>
    <row r="12" ht="49.95" customHeight="1" spans="1:38">
      <c r="A12" s="176">
        <v>10</v>
      </c>
      <c r="B12" s="177">
        <v>20202145046</v>
      </c>
      <c r="C12" s="177" t="s">
        <v>35</v>
      </c>
      <c r="D12" s="177" t="s">
        <v>36</v>
      </c>
      <c r="E12" s="177" t="s">
        <v>130</v>
      </c>
      <c r="F12" s="177">
        <v>17789712761</v>
      </c>
      <c r="G12" s="177" t="s">
        <v>131</v>
      </c>
      <c r="H12" s="177" t="s">
        <v>39</v>
      </c>
      <c r="I12" s="177" t="s">
        <v>40</v>
      </c>
      <c r="J12" s="177">
        <v>0.9</v>
      </c>
      <c r="K12" s="177" t="s">
        <v>132</v>
      </c>
      <c r="L12" s="177">
        <v>0.8</v>
      </c>
      <c r="M12" s="177" t="s">
        <v>133</v>
      </c>
      <c r="N12" s="177">
        <v>0.8</v>
      </c>
      <c r="O12" s="177" t="s">
        <v>133</v>
      </c>
      <c r="P12" s="177">
        <v>27.21</v>
      </c>
      <c r="Q12" s="177" t="s">
        <v>134</v>
      </c>
      <c r="R12" s="177">
        <v>27.21</v>
      </c>
      <c r="S12" s="177" t="s">
        <v>134</v>
      </c>
      <c r="T12" s="177">
        <v>27.21</v>
      </c>
      <c r="U12" s="177" t="s">
        <v>134</v>
      </c>
      <c r="V12" s="177">
        <v>5.1</v>
      </c>
      <c r="W12" s="177" t="s">
        <v>135</v>
      </c>
      <c r="X12" s="177">
        <v>5.2</v>
      </c>
      <c r="Y12" s="177" t="s">
        <v>135</v>
      </c>
      <c r="Z12" s="177">
        <v>5.2</v>
      </c>
      <c r="AA12" s="177" t="s">
        <v>135</v>
      </c>
      <c r="AB12" s="177">
        <v>0.2</v>
      </c>
      <c r="AC12" s="177" t="s">
        <v>136</v>
      </c>
      <c r="AD12" s="177">
        <v>0.2</v>
      </c>
      <c r="AE12" s="177" t="s">
        <v>136</v>
      </c>
      <c r="AF12" s="177">
        <v>0.2</v>
      </c>
      <c r="AG12" s="177" t="s">
        <v>136</v>
      </c>
      <c r="AH12" s="177">
        <v>33.41</v>
      </c>
      <c r="AI12" s="177">
        <v>33.41</v>
      </c>
      <c r="AJ12" s="140">
        <f t="shared" si="0"/>
        <v>33.41</v>
      </c>
      <c r="AK12" s="188"/>
      <c r="AL12" s="111" t="s">
        <v>47</v>
      </c>
    </row>
    <row r="13" ht="49.95" customHeight="1" spans="1:38">
      <c r="A13" s="176">
        <v>11</v>
      </c>
      <c r="B13" s="176">
        <v>20202145012</v>
      </c>
      <c r="C13" s="176" t="s">
        <v>35</v>
      </c>
      <c r="D13" s="176" t="s">
        <v>48</v>
      </c>
      <c r="E13" s="176" t="s">
        <v>137</v>
      </c>
      <c r="F13" s="176">
        <v>13510203218</v>
      </c>
      <c r="G13" s="176" t="s">
        <v>138</v>
      </c>
      <c r="H13" s="178" t="s">
        <v>39</v>
      </c>
      <c r="I13" s="178" t="s">
        <v>40</v>
      </c>
      <c r="J13" s="176">
        <v>1.9</v>
      </c>
      <c r="K13" s="178" t="s">
        <v>139</v>
      </c>
      <c r="L13" s="176">
        <v>1.9</v>
      </c>
      <c r="M13" s="178" t="s">
        <v>139</v>
      </c>
      <c r="N13" s="176">
        <v>1.9</v>
      </c>
      <c r="O13" s="178" t="s">
        <v>139</v>
      </c>
      <c r="P13" s="176">
        <v>27.05</v>
      </c>
      <c r="Q13" s="178" t="s">
        <v>140</v>
      </c>
      <c r="R13" s="176">
        <v>27.05</v>
      </c>
      <c r="S13" s="178" t="s">
        <v>140</v>
      </c>
      <c r="T13" s="176">
        <v>27.05</v>
      </c>
      <c r="U13" s="178" t="s">
        <v>140</v>
      </c>
      <c r="V13" s="176">
        <v>0.4</v>
      </c>
      <c r="W13" s="178" t="s">
        <v>141</v>
      </c>
      <c r="X13" s="176">
        <v>0.4</v>
      </c>
      <c r="Y13" s="178" t="s">
        <v>141</v>
      </c>
      <c r="Z13" s="176">
        <v>0.4</v>
      </c>
      <c r="AA13" s="178" t="s">
        <v>141</v>
      </c>
      <c r="AB13" s="176">
        <v>3.55</v>
      </c>
      <c r="AC13" s="178" t="s">
        <v>142</v>
      </c>
      <c r="AD13" s="176">
        <v>3.55</v>
      </c>
      <c r="AE13" s="178" t="s">
        <v>142</v>
      </c>
      <c r="AF13" s="176">
        <v>3.55</v>
      </c>
      <c r="AG13" s="178" t="s">
        <v>142</v>
      </c>
      <c r="AH13" s="176">
        <v>32.9</v>
      </c>
      <c r="AI13" s="176">
        <v>32.9</v>
      </c>
      <c r="AJ13" s="140">
        <f t="shared" si="0"/>
        <v>32.9</v>
      </c>
      <c r="AK13" s="176"/>
      <c r="AL13" s="111" t="s">
        <v>47</v>
      </c>
    </row>
    <row r="14" ht="49.95" customHeight="1" spans="1:38">
      <c r="A14" s="176">
        <v>12</v>
      </c>
      <c r="B14" s="176">
        <v>20202145011</v>
      </c>
      <c r="C14" s="176" t="s">
        <v>35</v>
      </c>
      <c r="D14" s="176" t="s">
        <v>48</v>
      </c>
      <c r="E14" s="176" t="s">
        <v>143</v>
      </c>
      <c r="F14" s="176">
        <v>18211636715</v>
      </c>
      <c r="G14" s="176" t="s">
        <v>144</v>
      </c>
      <c r="H14" s="178" t="s">
        <v>39</v>
      </c>
      <c r="I14" s="178" t="s">
        <v>40</v>
      </c>
      <c r="J14" s="176" t="s">
        <v>145</v>
      </c>
      <c r="K14" s="178" t="s">
        <v>146</v>
      </c>
      <c r="L14" s="176" t="s">
        <v>145</v>
      </c>
      <c r="M14" s="178" t="s">
        <v>146</v>
      </c>
      <c r="N14" s="176">
        <v>2.9</v>
      </c>
      <c r="O14" s="178" t="s">
        <v>146</v>
      </c>
      <c r="P14" s="176">
        <v>27.59</v>
      </c>
      <c r="Q14" s="178" t="s">
        <v>147</v>
      </c>
      <c r="R14" s="176" t="s">
        <v>148</v>
      </c>
      <c r="S14" s="178" t="s">
        <v>149</v>
      </c>
      <c r="T14" s="176">
        <v>27.59</v>
      </c>
      <c r="U14" s="178" t="s">
        <v>149</v>
      </c>
      <c r="V14" s="176" t="s">
        <v>150</v>
      </c>
      <c r="W14" s="178" t="s">
        <v>151</v>
      </c>
      <c r="X14" s="176" t="s">
        <v>150</v>
      </c>
      <c r="Y14" s="178" t="s">
        <v>152</v>
      </c>
      <c r="Z14" s="176">
        <v>0.8</v>
      </c>
      <c r="AA14" s="178" t="s">
        <v>152</v>
      </c>
      <c r="AB14" s="176" t="s">
        <v>153</v>
      </c>
      <c r="AC14" s="178" t="s">
        <v>154</v>
      </c>
      <c r="AD14" s="178" t="s">
        <v>155</v>
      </c>
      <c r="AE14" s="178" t="s">
        <v>156</v>
      </c>
      <c r="AF14" s="178">
        <v>1.1</v>
      </c>
      <c r="AG14" s="178" t="s">
        <v>156</v>
      </c>
      <c r="AH14" s="176">
        <v>32.84</v>
      </c>
      <c r="AI14" s="176">
        <v>32.39</v>
      </c>
      <c r="AJ14" s="140">
        <f t="shared" si="0"/>
        <v>32.39</v>
      </c>
      <c r="AK14" s="176"/>
      <c r="AL14" s="111" t="s">
        <v>47</v>
      </c>
    </row>
    <row r="15" ht="49.95" customHeight="1" spans="1:38">
      <c r="A15" s="176">
        <v>13</v>
      </c>
      <c r="B15" s="176">
        <v>20202047021</v>
      </c>
      <c r="C15" s="176" t="s">
        <v>157</v>
      </c>
      <c r="D15" s="176" t="s">
        <v>48</v>
      </c>
      <c r="E15" s="176" t="s">
        <v>158</v>
      </c>
      <c r="F15" s="176">
        <v>13450180523</v>
      </c>
      <c r="G15" s="176" t="s">
        <v>99</v>
      </c>
      <c r="H15" s="178" t="s">
        <v>39</v>
      </c>
      <c r="I15" s="178" t="s">
        <v>40</v>
      </c>
      <c r="J15" s="176" t="s">
        <v>159</v>
      </c>
      <c r="K15" s="178" t="s">
        <v>160</v>
      </c>
      <c r="L15" s="176" t="s">
        <v>159</v>
      </c>
      <c r="M15" s="178" t="s">
        <v>160</v>
      </c>
      <c r="N15" s="176">
        <v>1.9</v>
      </c>
      <c r="O15" s="178" t="s">
        <v>160</v>
      </c>
      <c r="P15" s="176">
        <v>26.85</v>
      </c>
      <c r="Q15" s="178" t="s">
        <v>161</v>
      </c>
      <c r="R15" s="176">
        <v>26.85</v>
      </c>
      <c r="S15" s="178" t="s">
        <v>161</v>
      </c>
      <c r="T15" s="176">
        <v>26.85</v>
      </c>
      <c r="U15" s="178" t="s">
        <v>161</v>
      </c>
      <c r="V15" s="176" t="s">
        <v>162</v>
      </c>
      <c r="W15" s="178" t="s">
        <v>163</v>
      </c>
      <c r="X15" s="178" t="s">
        <v>164</v>
      </c>
      <c r="Y15" s="178" t="s">
        <v>165</v>
      </c>
      <c r="Z15" s="111">
        <v>3</v>
      </c>
      <c r="AA15" s="178" t="s">
        <v>166</v>
      </c>
      <c r="AB15" s="176" t="s">
        <v>81</v>
      </c>
      <c r="AC15" s="178" t="s">
        <v>167</v>
      </c>
      <c r="AD15" s="176" t="s">
        <v>81</v>
      </c>
      <c r="AE15" s="178" t="s">
        <v>167</v>
      </c>
      <c r="AF15" s="176">
        <v>0.4</v>
      </c>
      <c r="AG15" s="178" t="s">
        <v>167</v>
      </c>
      <c r="AH15" s="176">
        <v>33.25</v>
      </c>
      <c r="AI15" s="176">
        <v>31.85</v>
      </c>
      <c r="AJ15" s="140">
        <f t="shared" si="0"/>
        <v>32.15</v>
      </c>
      <c r="AK15" s="176"/>
      <c r="AL15" s="111" t="s">
        <v>47</v>
      </c>
    </row>
    <row r="16" ht="49.95" customHeight="1" spans="1:38">
      <c r="A16" s="176">
        <v>14</v>
      </c>
      <c r="B16" s="176">
        <v>20202145024</v>
      </c>
      <c r="C16" s="176" t="s">
        <v>35</v>
      </c>
      <c r="D16" s="176" t="s">
        <v>48</v>
      </c>
      <c r="E16" s="176" t="s">
        <v>168</v>
      </c>
      <c r="F16" s="176">
        <v>15813306830</v>
      </c>
      <c r="G16" s="176" t="s">
        <v>169</v>
      </c>
      <c r="H16" s="178" t="s">
        <v>39</v>
      </c>
      <c r="I16" s="178" t="s">
        <v>40</v>
      </c>
      <c r="J16" s="176">
        <v>2.3</v>
      </c>
      <c r="K16" s="178" t="s">
        <v>170</v>
      </c>
      <c r="L16" s="176">
        <v>2.3</v>
      </c>
      <c r="M16" s="178" t="s">
        <v>170</v>
      </c>
      <c r="N16" s="176">
        <v>2.3</v>
      </c>
      <c r="O16" s="178" t="s">
        <v>170</v>
      </c>
      <c r="P16" s="176">
        <v>27.43</v>
      </c>
      <c r="Q16" s="178" t="s">
        <v>171</v>
      </c>
      <c r="R16" s="176">
        <v>27.43</v>
      </c>
      <c r="S16" s="178" t="s">
        <v>171</v>
      </c>
      <c r="T16" s="176">
        <v>27.43</v>
      </c>
      <c r="U16" s="178" t="s">
        <v>171</v>
      </c>
      <c r="V16" s="176">
        <v>0.55</v>
      </c>
      <c r="W16" s="178" t="s">
        <v>172</v>
      </c>
      <c r="X16" s="176">
        <v>0.55</v>
      </c>
      <c r="Y16" s="178" t="s">
        <v>172</v>
      </c>
      <c r="Z16" s="176">
        <v>0.55</v>
      </c>
      <c r="AA16" s="178" t="s">
        <v>172</v>
      </c>
      <c r="AB16" s="176">
        <v>1.7</v>
      </c>
      <c r="AC16" s="178" t="s">
        <v>173</v>
      </c>
      <c r="AD16" s="176">
        <v>1.7</v>
      </c>
      <c r="AE16" s="178" t="s">
        <v>173</v>
      </c>
      <c r="AF16" s="176">
        <v>1.7</v>
      </c>
      <c r="AG16" s="178" t="s">
        <v>173</v>
      </c>
      <c r="AH16" s="176">
        <v>31.98</v>
      </c>
      <c r="AI16" s="176">
        <v>31.98</v>
      </c>
      <c r="AJ16" s="140">
        <f t="shared" si="0"/>
        <v>31.98</v>
      </c>
      <c r="AK16" s="176"/>
      <c r="AL16" s="111" t="s">
        <v>47</v>
      </c>
    </row>
    <row r="17" ht="49.95" customHeight="1" spans="1:38">
      <c r="A17" s="179">
        <v>15</v>
      </c>
      <c r="B17" s="115">
        <v>20202145021</v>
      </c>
      <c r="C17" s="115" t="s">
        <v>35</v>
      </c>
      <c r="D17" s="115" t="s">
        <v>48</v>
      </c>
      <c r="E17" s="115" t="s">
        <v>174</v>
      </c>
      <c r="F17" s="115">
        <v>13022008199</v>
      </c>
      <c r="G17" s="115" t="s">
        <v>38</v>
      </c>
      <c r="H17" s="131" t="s">
        <v>39</v>
      </c>
      <c r="I17" s="131" t="s">
        <v>40</v>
      </c>
      <c r="J17" s="115" t="s">
        <v>175</v>
      </c>
      <c r="K17" s="131" t="s">
        <v>176</v>
      </c>
      <c r="L17" s="115" t="s">
        <v>175</v>
      </c>
      <c r="M17" s="131" t="s">
        <v>177</v>
      </c>
      <c r="N17" s="115">
        <v>2.5</v>
      </c>
      <c r="O17" s="131" t="s">
        <v>176</v>
      </c>
      <c r="P17" s="115">
        <v>27.6</v>
      </c>
      <c r="Q17" s="131" t="s">
        <v>178</v>
      </c>
      <c r="R17" s="115" t="s">
        <v>179</v>
      </c>
      <c r="S17" s="131" t="s">
        <v>178</v>
      </c>
      <c r="T17" s="115">
        <v>27.6</v>
      </c>
      <c r="U17" s="131" t="s">
        <v>178</v>
      </c>
      <c r="V17" s="115" t="s">
        <v>81</v>
      </c>
      <c r="W17" s="131" t="s">
        <v>180</v>
      </c>
      <c r="X17" s="131" t="s">
        <v>95</v>
      </c>
      <c r="Y17" s="131" t="s">
        <v>181</v>
      </c>
      <c r="Z17" s="115">
        <v>0.2</v>
      </c>
      <c r="AA17" s="131" t="s">
        <v>181</v>
      </c>
      <c r="AB17" s="115" t="s">
        <v>182</v>
      </c>
      <c r="AC17" s="131" t="s">
        <v>183</v>
      </c>
      <c r="AD17" s="131" t="s">
        <v>61</v>
      </c>
      <c r="AE17" s="131" t="s">
        <v>184</v>
      </c>
      <c r="AF17" s="115">
        <v>1.3</v>
      </c>
      <c r="AG17" s="131" t="s">
        <v>185</v>
      </c>
      <c r="AH17" s="115">
        <v>31.9</v>
      </c>
      <c r="AI17" s="115">
        <v>31.5</v>
      </c>
      <c r="AJ17" s="190">
        <f t="shared" si="0"/>
        <v>31.6</v>
      </c>
      <c r="AK17" s="191"/>
      <c r="AL17" s="115" t="s">
        <v>186</v>
      </c>
    </row>
    <row r="18" ht="49.95" customHeight="1" spans="1:38">
      <c r="A18" s="179">
        <v>16</v>
      </c>
      <c r="B18" s="180">
        <v>20202145051</v>
      </c>
      <c r="C18" s="180" t="s">
        <v>35</v>
      </c>
      <c r="D18" s="180" t="s">
        <v>36</v>
      </c>
      <c r="E18" s="180" t="s">
        <v>187</v>
      </c>
      <c r="F18" s="180">
        <v>17629759604</v>
      </c>
      <c r="G18" s="180" t="s">
        <v>188</v>
      </c>
      <c r="H18" s="180" t="s">
        <v>39</v>
      </c>
      <c r="I18" s="180" t="s">
        <v>40</v>
      </c>
      <c r="J18" s="180">
        <v>2.3</v>
      </c>
      <c r="K18" s="131" t="s">
        <v>189</v>
      </c>
      <c r="L18" s="131">
        <v>2.3</v>
      </c>
      <c r="M18" s="131" t="s">
        <v>189</v>
      </c>
      <c r="N18" s="131">
        <v>2.3</v>
      </c>
      <c r="O18" s="131" t="s">
        <v>189</v>
      </c>
      <c r="P18" s="180">
        <v>26.96</v>
      </c>
      <c r="Q18" s="180" t="s">
        <v>190</v>
      </c>
      <c r="R18" s="180">
        <v>26.96</v>
      </c>
      <c r="S18" s="180" t="s">
        <v>190</v>
      </c>
      <c r="T18" s="180">
        <v>26.96</v>
      </c>
      <c r="U18" s="180" t="s">
        <v>190</v>
      </c>
      <c r="V18" s="180">
        <v>1.6</v>
      </c>
      <c r="W18" s="180" t="s">
        <v>191</v>
      </c>
      <c r="X18" s="180">
        <v>1.2</v>
      </c>
      <c r="Y18" s="180" t="s">
        <v>192</v>
      </c>
      <c r="Z18" s="180">
        <v>1.4</v>
      </c>
      <c r="AA18" s="180" t="s">
        <v>193</v>
      </c>
      <c r="AB18" s="180">
        <v>0.8</v>
      </c>
      <c r="AC18" s="180" t="s">
        <v>194</v>
      </c>
      <c r="AD18" s="180">
        <v>0.7</v>
      </c>
      <c r="AE18" s="180" t="s">
        <v>195</v>
      </c>
      <c r="AF18" s="180">
        <v>0.9</v>
      </c>
      <c r="AG18" s="180" t="s">
        <v>196</v>
      </c>
      <c r="AH18" s="180">
        <v>31.66</v>
      </c>
      <c r="AI18" s="180">
        <v>31.16</v>
      </c>
      <c r="AJ18" s="190">
        <f t="shared" si="0"/>
        <v>31.56</v>
      </c>
      <c r="AK18" s="191" t="s">
        <v>197</v>
      </c>
      <c r="AL18" s="115" t="s">
        <v>186</v>
      </c>
    </row>
    <row r="19" ht="49.95" customHeight="1" spans="1:38">
      <c r="A19" s="179">
        <v>17</v>
      </c>
      <c r="B19" s="179">
        <v>20202145001</v>
      </c>
      <c r="C19" s="179" t="s">
        <v>35</v>
      </c>
      <c r="D19" s="179" t="s">
        <v>48</v>
      </c>
      <c r="E19" s="179" t="s">
        <v>198</v>
      </c>
      <c r="F19" s="179">
        <v>13422238630</v>
      </c>
      <c r="G19" s="179" t="s">
        <v>199</v>
      </c>
      <c r="H19" s="180" t="s">
        <v>39</v>
      </c>
      <c r="I19" s="180" t="s">
        <v>40</v>
      </c>
      <c r="J19" s="179">
        <v>0.7</v>
      </c>
      <c r="K19" s="180" t="s">
        <v>200</v>
      </c>
      <c r="L19" s="179">
        <v>0.7</v>
      </c>
      <c r="M19" s="180" t="s">
        <v>200</v>
      </c>
      <c r="N19" s="179">
        <v>0.7</v>
      </c>
      <c r="O19" s="180" t="s">
        <v>200</v>
      </c>
      <c r="P19" s="179">
        <v>27.41</v>
      </c>
      <c r="Q19" s="180" t="s">
        <v>201</v>
      </c>
      <c r="R19" s="179">
        <v>27.41</v>
      </c>
      <c r="S19" s="180" t="s">
        <v>201</v>
      </c>
      <c r="T19" s="179">
        <v>27.41</v>
      </c>
      <c r="U19" s="180" t="s">
        <v>201</v>
      </c>
      <c r="V19" s="180">
        <v>0.6</v>
      </c>
      <c r="W19" s="180" t="s">
        <v>202</v>
      </c>
      <c r="X19" s="180">
        <v>0.6</v>
      </c>
      <c r="Y19" s="180" t="s">
        <v>202</v>
      </c>
      <c r="Z19" s="180">
        <v>0.6</v>
      </c>
      <c r="AA19" s="180" t="s">
        <v>202</v>
      </c>
      <c r="AB19" s="179">
        <v>5.05</v>
      </c>
      <c r="AC19" s="180" t="s">
        <v>203</v>
      </c>
      <c r="AD19" s="180">
        <v>2.75</v>
      </c>
      <c r="AE19" s="180" t="s">
        <v>204</v>
      </c>
      <c r="AF19" s="180">
        <v>2.75</v>
      </c>
      <c r="AG19" s="180" t="s">
        <v>204</v>
      </c>
      <c r="AH19" s="179">
        <v>33.76</v>
      </c>
      <c r="AI19" s="179">
        <f>AD19+X19+R19+L19</f>
        <v>31.46</v>
      </c>
      <c r="AJ19" s="190">
        <f t="shared" si="0"/>
        <v>31.46</v>
      </c>
      <c r="AK19" s="179"/>
      <c r="AL19" s="115" t="s">
        <v>186</v>
      </c>
    </row>
    <row r="20" ht="49.95" customHeight="1" spans="1:38">
      <c r="A20" s="179">
        <v>18</v>
      </c>
      <c r="B20" s="180">
        <v>20202145037</v>
      </c>
      <c r="C20" s="180" t="s">
        <v>35</v>
      </c>
      <c r="D20" s="180" t="s">
        <v>36</v>
      </c>
      <c r="E20" s="180" t="s">
        <v>205</v>
      </c>
      <c r="F20" s="180">
        <v>15136707782</v>
      </c>
      <c r="G20" s="180" t="s">
        <v>206</v>
      </c>
      <c r="H20" s="180" t="s">
        <v>39</v>
      </c>
      <c r="I20" s="180" t="s">
        <v>40</v>
      </c>
      <c r="J20" s="180">
        <v>3.1</v>
      </c>
      <c r="K20" s="180" t="s">
        <v>207</v>
      </c>
      <c r="L20" s="180">
        <v>3.1</v>
      </c>
      <c r="M20" s="180" t="s">
        <v>207</v>
      </c>
      <c r="N20" s="180">
        <v>3.1</v>
      </c>
      <c r="O20" s="180" t="s">
        <v>207</v>
      </c>
      <c r="P20" s="180">
        <v>26.99</v>
      </c>
      <c r="Q20" s="180" t="s">
        <v>208</v>
      </c>
      <c r="R20" s="180">
        <v>26.99</v>
      </c>
      <c r="S20" s="180" t="s">
        <v>208</v>
      </c>
      <c r="T20" s="180">
        <v>26.99</v>
      </c>
      <c r="U20" s="180" t="s">
        <v>208</v>
      </c>
      <c r="V20" s="180">
        <v>0.3</v>
      </c>
      <c r="W20" s="180" t="s">
        <v>209</v>
      </c>
      <c r="X20" s="180">
        <v>0.1</v>
      </c>
      <c r="Y20" s="180" t="s">
        <v>209</v>
      </c>
      <c r="Z20" s="180">
        <v>0.3</v>
      </c>
      <c r="AA20" s="180" t="s">
        <v>210</v>
      </c>
      <c r="AB20" s="180">
        <v>1</v>
      </c>
      <c r="AC20" s="180" t="s">
        <v>211</v>
      </c>
      <c r="AD20" s="180">
        <v>1</v>
      </c>
      <c r="AE20" s="180" t="s">
        <v>211</v>
      </c>
      <c r="AF20" s="180">
        <v>1</v>
      </c>
      <c r="AG20" s="180" t="s">
        <v>211</v>
      </c>
      <c r="AH20" s="180">
        <v>31.39</v>
      </c>
      <c r="AI20" s="180">
        <v>31.19</v>
      </c>
      <c r="AJ20" s="190">
        <f t="shared" si="0"/>
        <v>31.39</v>
      </c>
      <c r="AK20" s="192"/>
      <c r="AL20" s="115" t="s">
        <v>186</v>
      </c>
    </row>
    <row r="21" ht="49.95" customHeight="1" spans="1:38">
      <c r="A21" s="179">
        <v>19</v>
      </c>
      <c r="B21" s="115">
        <v>20202047019</v>
      </c>
      <c r="C21" s="115" t="s">
        <v>157</v>
      </c>
      <c r="D21" s="115" t="s">
        <v>48</v>
      </c>
      <c r="E21" s="115" t="s">
        <v>212</v>
      </c>
      <c r="F21" s="115">
        <v>15362134079</v>
      </c>
      <c r="G21" s="115" t="s">
        <v>116</v>
      </c>
      <c r="H21" s="131" t="s">
        <v>39</v>
      </c>
      <c r="I21" s="131" t="s">
        <v>40</v>
      </c>
      <c r="J21" s="115">
        <v>2.9</v>
      </c>
      <c r="K21" s="131" t="s">
        <v>213</v>
      </c>
      <c r="L21" s="115">
        <v>2.7</v>
      </c>
      <c r="M21" s="131" t="s">
        <v>214</v>
      </c>
      <c r="N21" s="115">
        <v>2.9</v>
      </c>
      <c r="O21" s="131" t="s">
        <v>215</v>
      </c>
      <c r="P21" s="115">
        <v>27.09</v>
      </c>
      <c r="Q21" s="131" t="s">
        <v>216</v>
      </c>
      <c r="R21" s="131">
        <v>27.23</v>
      </c>
      <c r="S21" s="131" t="s">
        <v>216</v>
      </c>
      <c r="T21" s="131">
        <v>27.23</v>
      </c>
      <c r="U21" s="131" t="s">
        <v>216</v>
      </c>
      <c r="V21" s="115">
        <v>0.6</v>
      </c>
      <c r="W21" s="131" t="s">
        <v>217</v>
      </c>
      <c r="X21" s="115">
        <v>0.6</v>
      </c>
      <c r="Y21" s="131" t="s">
        <v>217</v>
      </c>
      <c r="Z21" s="115">
        <v>0.6</v>
      </c>
      <c r="AA21" s="131" t="s">
        <v>217</v>
      </c>
      <c r="AB21" s="115">
        <v>0.6</v>
      </c>
      <c r="AC21" s="131" t="s">
        <v>218</v>
      </c>
      <c r="AD21" s="115">
        <v>0.6</v>
      </c>
      <c r="AE21" s="131" t="s">
        <v>218</v>
      </c>
      <c r="AF21" s="115">
        <v>0.6</v>
      </c>
      <c r="AG21" s="131" t="s">
        <v>218</v>
      </c>
      <c r="AH21" s="115">
        <v>31.19</v>
      </c>
      <c r="AI21" s="115">
        <v>31.13</v>
      </c>
      <c r="AJ21" s="190">
        <f t="shared" si="0"/>
        <v>31.33</v>
      </c>
      <c r="AK21" s="131" t="s">
        <v>219</v>
      </c>
      <c r="AL21" s="115" t="s">
        <v>186</v>
      </c>
    </row>
    <row r="22" ht="49.95" customHeight="1" spans="1:38">
      <c r="A22" s="179">
        <v>20</v>
      </c>
      <c r="B22" s="115">
        <v>20202047022</v>
      </c>
      <c r="C22" s="115" t="s">
        <v>157</v>
      </c>
      <c r="D22" s="115" t="s">
        <v>48</v>
      </c>
      <c r="E22" s="115" t="s">
        <v>220</v>
      </c>
      <c r="F22" s="115">
        <v>18786810016</v>
      </c>
      <c r="G22" s="115" t="s">
        <v>221</v>
      </c>
      <c r="H22" s="131" t="s">
        <v>39</v>
      </c>
      <c r="I22" s="131" t="s">
        <v>40</v>
      </c>
      <c r="J22" s="115" t="s">
        <v>159</v>
      </c>
      <c r="K22" s="131" t="s">
        <v>222</v>
      </c>
      <c r="L22" s="115" t="s">
        <v>159</v>
      </c>
      <c r="M22" s="131" t="s">
        <v>222</v>
      </c>
      <c r="N22" s="115">
        <v>1.9</v>
      </c>
      <c r="O22" s="131" t="s">
        <v>222</v>
      </c>
      <c r="P22" s="115">
        <v>25.88</v>
      </c>
      <c r="Q22" s="131" t="s">
        <v>223</v>
      </c>
      <c r="R22" s="115" t="s">
        <v>224</v>
      </c>
      <c r="S22" s="131" t="s">
        <v>223</v>
      </c>
      <c r="T22" s="115">
        <v>25.88</v>
      </c>
      <c r="U22" s="131" t="s">
        <v>223</v>
      </c>
      <c r="V22" s="115" t="s">
        <v>81</v>
      </c>
      <c r="W22" s="131" t="s">
        <v>225</v>
      </c>
      <c r="X22" s="115" t="s">
        <v>81</v>
      </c>
      <c r="Y22" s="131" t="s">
        <v>225</v>
      </c>
      <c r="Z22" s="115">
        <v>0.4</v>
      </c>
      <c r="AA22" s="131" t="s">
        <v>225</v>
      </c>
      <c r="AB22" s="115" t="s">
        <v>226</v>
      </c>
      <c r="AC22" s="131" t="s">
        <v>227</v>
      </c>
      <c r="AD22" s="131" t="s">
        <v>228</v>
      </c>
      <c r="AE22" s="131">
        <v>2.8</v>
      </c>
      <c r="AF22" s="115">
        <v>3.1</v>
      </c>
      <c r="AG22" s="131" t="s">
        <v>229</v>
      </c>
      <c r="AH22" s="193">
        <v>31.78</v>
      </c>
      <c r="AI22" s="115">
        <v>30.98</v>
      </c>
      <c r="AJ22" s="190">
        <f t="shared" si="0"/>
        <v>31.28</v>
      </c>
      <c r="AK22" s="131" t="s">
        <v>230</v>
      </c>
      <c r="AL22" s="115" t="s">
        <v>186</v>
      </c>
    </row>
    <row r="23" ht="49.95" customHeight="1" spans="1:38">
      <c r="A23" s="179">
        <v>21</v>
      </c>
      <c r="B23" s="131">
        <v>20202145035</v>
      </c>
      <c r="C23" s="131" t="s">
        <v>35</v>
      </c>
      <c r="D23" s="131" t="s">
        <v>36</v>
      </c>
      <c r="E23" s="131" t="s">
        <v>231</v>
      </c>
      <c r="F23" s="131">
        <v>17819186325</v>
      </c>
      <c r="G23" s="131" t="s">
        <v>232</v>
      </c>
      <c r="H23" s="131" t="s">
        <v>39</v>
      </c>
      <c r="I23" s="131" t="s">
        <v>40</v>
      </c>
      <c r="J23" s="131">
        <v>2.9</v>
      </c>
      <c r="K23" s="131" t="s">
        <v>233</v>
      </c>
      <c r="L23" s="131">
        <v>2.9</v>
      </c>
      <c r="M23" s="131" t="s">
        <v>233</v>
      </c>
      <c r="N23" s="131">
        <v>2.9</v>
      </c>
      <c r="O23" s="131" t="s">
        <v>233</v>
      </c>
      <c r="P23" s="131">
        <v>26.93</v>
      </c>
      <c r="Q23" s="131" t="s">
        <v>234</v>
      </c>
      <c r="R23" s="131">
        <v>26.93</v>
      </c>
      <c r="S23" s="131" t="s">
        <v>234</v>
      </c>
      <c r="T23" s="131">
        <v>26.93</v>
      </c>
      <c r="U23" s="131" t="s">
        <v>234</v>
      </c>
      <c r="V23" s="131">
        <v>0.6</v>
      </c>
      <c r="W23" s="131" t="s">
        <v>235</v>
      </c>
      <c r="X23" s="131">
        <v>0.6</v>
      </c>
      <c r="Y23" s="131" t="s">
        <v>235</v>
      </c>
      <c r="Z23" s="131">
        <v>0.6</v>
      </c>
      <c r="AA23" s="131" t="s">
        <v>235</v>
      </c>
      <c r="AB23" s="131">
        <v>0.8</v>
      </c>
      <c r="AC23" s="131" t="s">
        <v>236</v>
      </c>
      <c r="AD23" s="131">
        <v>0.8</v>
      </c>
      <c r="AE23" s="131" t="s">
        <v>237</v>
      </c>
      <c r="AF23" s="131">
        <v>0.7</v>
      </c>
      <c r="AG23" s="131" t="s">
        <v>238</v>
      </c>
      <c r="AH23" s="131">
        <v>31.23</v>
      </c>
      <c r="AI23" s="131">
        <v>31.23</v>
      </c>
      <c r="AJ23" s="190">
        <f t="shared" si="0"/>
        <v>31.13</v>
      </c>
      <c r="AK23" s="192"/>
      <c r="AL23" s="115" t="s">
        <v>186</v>
      </c>
    </row>
    <row r="24" ht="49.95" customHeight="1" spans="1:38">
      <c r="A24" s="179">
        <v>22</v>
      </c>
      <c r="B24" s="180">
        <v>20202145058</v>
      </c>
      <c r="C24" s="180" t="s">
        <v>35</v>
      </c>
      <c r="D24" s="180" t="s">
        <v>36</v>
      </c>
      <c r="E24" s="180" t="s">
        <v>239</v>
      </c>
      <c r="F24" s="180">
        <v>17863272887</v>
      </c>
      <c r="G24" s="180" t="s">
        <v>144</v>
      </c>
      <c r="H24" s="180" t="s">
        <v>39</v>
      </c>
      <c r="I24" s="180" t="s">
        <v>40</v>
      </c>
      <c r="J24" s="180">
        <v>2.1</v>
      </c>
      <c r="K24" s="180" t="s">
        <v>240</v>
      </c>
      <c r="L24" s="180">
        <v>2.1</v>
      </c>
      <c r="M24" s="180" t="s">
        <v>240</v>
      </c>
      <c r="N24" s="180">
        <v>2.1</v>
      </c>
      <c r="O24" s="180" t="s">
        <v>240</v>
      </c>
      <c r="P24" s="180">
        <v>27.69</v>
      </c>
      <c r="Q24" s="180" t="s">
        <v>241</v>
      </c>
      <c r="R24" s="180">
        <v>27.69</v>
      </c>
      <c r="S24" s="180" t="s">
        <v>241</v>
      </c>
      <c r="T24" s="180">
        <v>27.69</v>
      </c>
      <c r="U24" s="180" t="s">
        <v>241</v>
      </c>
      <c r="V24" s="180">
        <v>0.4</v>
      </c>
      <c r="W24" s="180" t="s">
        <v>242</v>
      </c>
      <c r="X24" s="180">
        <v>0.4</v>
      </c>
      <c r="Y24" s="180" t="s">
        <v>242</v>
      </c>
      <c r="Z24" s="180">
        <v>0.4</v>
      </c>
      <c r="AA24" s="180" t="s">
        <v>242</v>
      </c>
      <c r="AB24" s="180">
        <v>0.8</v>
      </c>
      <c r="AC24" s="180" t="s">
        <v>243</v>
      </c>
      <c r="AD24" s="180">
        <v>0.8</v>
      </c>
      <c r="AE24" s="180" t="s">
        <v>243</v>
      </c>
      <c r="AF24" s="180">
        <v>0.8</v>
      </c>
      <c r="AG24" s="180" t="s">
        <v>243</v>
      </c>
      <c r="AH24" s="180">
        <v>30.99</v>
      </c>
      <c r="AI24" s="180">
        <v>30.99</v>
      </c>
      <c r="AJ24" s="190">
        <f t="shared" si="0"/>
        <v>30.99</v>
      </c>
      <c r="AK24" s="192"/>
      <c r="AL24" s="115" t="s">
        <v>186</v>
      </c>
    </row>
    <row r="25" ht="49.95" customHeight="1" spans="1:38">
      <c r="A25" s="179">
        <v>23</v>
      </c>
      <c r="B25" s="131">
        <v>20202145026</v>
      </c>
      <c r="C25" s="131" t="s">
        <v>35</v>
      </c>
      <c r="D25" s="131" t="s">
        <v>36</v>
      </c>
      <c r="E25" s="131" t="s">
        <v>244</v>
      </c>
      <c r="F25" s="131">
        <v>18742521426</v>
      </c>
      <c r="G25" s="131" t="s">
        <v>245</v>
      </c>
      <c r="H25" s="131" t="s">
        <v>39</v>
      </c>
      <c r="I25" s="131" t="s">
        <v>40</v>
      </c>
      <c r="J25" s="131">
        <v>0.7</v>
      </c>
      <c r="K25" s="131" t="s">
        <v>246</v>
      </c>
      <c r="L25" s="131">
        <v>0.7</v>
      </c>
      <c r="M25" s="131" t="s">
        <v>246</v>
      </c>
      <c r="N25" s="131">
        <v>0.7</v>
      </c>
      <c r="O25" s="131" t="s">
        <v>246</v>
      </c>
      <c r="P25" s="131">
        <v>25.55</v>
      </c>
      <c r="Q25" s="185" t="s">
        <v>247</v>
      </c>
      <c r="R25" s="131">
        <v>25.55</v>
      </c>
      <c r="S25" s="185" t="s">
        <v>247</v>
      </c>
      <c r="T25" s="131">
        <v>25.55</v>
      </c>
      <c r="U25" s="185" t="s">
        <v>247</v>
      </c>
      <c r="V25" s="131">
        <v>4.1</v>
      </c>
      <c r="W25" s="131" t="s">
        <v>248</v>
      </c>
      <c r="X25" s="131">
        <v>4.2</v>
      </c>
      <c r="Y25" s="131" t="s">
        <v>248</v>
      </c>
      <c r="Z25" s="131">
        <v>4.2</v>
      </c>
      <c r="AA25" s="131" t="s">
        <v>248</v>
      </c>
      <c r="AB25" s="131">
        <v>0.5</v>
      </c>
      <c r="AC25" s="131" t="s">
        <v>249</v>
      </c>
      <c r="AD25" s="131">
        <v>0.4</v>
      </c>
      <c r="AE25" s="131" t="s">
        <v>250</v>
      </c>
      <c r="AF25" s="131">
        <v>0.4</v>
      </c>
      <c r="AG25" s="131" t="s">
        <v>250</v>
      </c>
      <c r="AH25" s="131">
        <v>30.85</v>
      </c>
      <c r="AI25" s="131">
        <v>30.85</v>
      </c>
      <c r="AJ25" s="190">
        <f t="shared" si="0"/>
        <v>30.85</v>
      </c>
      <c r="AK25" s="192"/>
      <c r="AL25" s="115" t="s">
        <v>186</v>
      </c>
    </row>
    <row r="26" ht="49.95" customHeight="1" spans="1:38">
      <c r="A26" s="179">
        <v>24</v>
      </c>
      <c r="B26" s="115">
        <v>20202145023</v>
      </c>
      <c r="C26" s="115" t="s">
        <v>35</v>
      </c>
      <c r="D26" s="115" t="s">
        <v>48</v>
      </c>
      <c r="E26" s="115" t="s">
        <v>251</v>
      </c>
      <c r="F26" s="115">
        <v>13413676273</v>
      </c>
      <c r="G26" s="115" t="s">
        <v>252</v>
      </c>
      <c r="H26" s="131" t="s">
        <v>39</v>
      </c>
      <c r="I26" s="131" t="s">
        <v>40</v>
      </c>
      <c r="J26" s="115">
        <v>1.9</v>
      </c>
      <c r="K26" s="131" t="s">
        <v>253</v>
      </c>
      <c r="L26" s="115">
        <v>1.9</v>
      </c>
      <c r="M26" s="131" t="s">
        <v>253</v>
      </c>
      <c r="N26" s="184">
        <v>1.9</v>
      </c>
      <c r="O26" s="131" t="s">
        <v>253</v>
      </c>
      <c r="P26" s="131" t="s">
        <v>254</v>
      </c>
      <c r="Q26" s="131" t="s">
        <v>255</v>
      </c>
      <c r="R26" s="131" t="s">
        <v>254</v>
      </c>
      <c r="S26" s="131" t="s">
        <v>255</v>
      </c>
      <c r="T26" s="186" t="s">
        <v>256</v>
      </c>
      <c r="U26" s="131" t="s">
        <v>255</v>
      </c>
      <c r="V26" s="131" t="s">
        <v>257</v>
      </c>
      <c r="W26" s="131" t="s">
        <v>258</v>
      </c>
      <c r="X26" s="131" t="s">
        <v>257</v>
      </c>
      <c r="Y26" s="131" t="s">
        <v>259</v>
      </c>
      <c r="Z26" s="186">
        <v>0.6</v>
      </c>
      <c r="AA26" s="131" t="s">
        <v>260</v>
      </c>
      <c r="AB26" s="115">
        <v>1</v>
      </c>
      <c r="AC26" s="131" t="s">
        <v>261</v>
      </c>
      <c r="AD26" s="115">
        <v>1</v>
      </c>
      <c r="AE26" s="131" t="s">
        <v>261</v>
      </c>
      <c r="AF26" s="184">
        <v>1</v>
      </c>
      <c r="AG26" s="131" t="s">
        <v>261</v>
      </c>
      <c r="AH26" s="131" t="s">
        <v>262</v>
      </c>
      <c r="AI26" s="131" t="s">
        <v>262</v>
      </c>
      <c r="AJ26" s="190">
        <v>30.84</v>
      </c>
      <c r="AK26" s="115"/>
      <c r="AL26" s="115" t="s">
        <v>186</v>
      </c>
    </row>
    <row r="27" ht="49.95" customHeight="1" spans="1:38">
      <c r="A27" s="179">
        <v>25</v>
      </c>
      <c r="B27" s="179">
        <v>20202145015</v>
      </c>
      <c r="C27" s="179" t="s">
        <v>35</v>
      </c>
      <c r="D27" s="179" t="s">
        <v>48</v>
      </c>
      <c r="E27" s="179" t="s">
        <v>263</v>
      </c>
      <c r="F27" s="179">
        <v>15521441124</v>
      </c>
      <c r="G27" s="179" t="s">
        <v>264</v>
      </c>
      <c r="H27" s="180" t="s">
        <v>39</v>
      </c>
      <c r="I27" s="180" t="s">
        <v>40</v>
      </c>
      <c r="J27" s="179" t="s">
        <v>159</v>
      </c>
      <c r="K27" s="180" t="s">
        <v>265</v>
      </c>
      <c r="L27" s="179" t="s">
        <v>159</v>
      </c>
      <c r="M27" s="180" t="s">
        <v>265</v>
      </c>
      <c r="N27" s="179">
        <v>1.9</v>
      </c>
      <c r="O27" s="180" t="s">
        <v>265</v>
      </c>
      <c r="P27" s="179">
        <v>26.81</v>
      </c>
      <c r="Q27" s="180" t="s">
        <v>266</v>
      </c>
      <c r="R27" s="179" t="s">
        <v>267</v>
      </c>
      <c r="S27" s="180" t="s">
        <v>266</v>
      </c>
      <c r="T27" s="179">
        <v>26.81</v>
      </c>
      <c r="U27" s="180" t="s">
        <v>266</v>
      </c>
      <c r="V27" s="179" t="s">
        <v>81</v>
      </c>
      <c r="W27" s="180" t="s">
        <v>268</v>
      </c>
      <c r="X27" s="180">
        <v>0.6</v>
      </c>
      <c r="Y27" s="180" t="s">
        <v>269</v>
      </c>
      <c r="Z27" s="180">
        <v>0.6</v>
      </c>
      <c r="AA27" s="180" t="s">
        <v>269</v>
      </c>
      <c r="AB27" s="179" t="s">
        <v>159</v>
      </c>
      <c r="AC27" s="180" t="s">
        <v>270</v>
      </c>
      <c r="AD27" s="180" t="s">
        <v>108</v>
      </c>
      <c r="AE27" s="180" t="s">
        <v>271</v>
      </c>
      <c r="AF27" s="180">
        <v>1.5</v>
      </c>
      <c r="AG27" s="180" t="s">
        <v>271</v>
      </c>
      <c r="AH27" s="179">
        <v>31.01</v>
      </c>
      <c r="AI27" s="179">
        <v>30.81</v>
      </c>
      <c r="AJ27" s="190">
        <f t="shared" ref="AJ27:AJ74" si="1">N27+T27+Z27+AF27</f>
        <v>30.81</v>
      </c>
      <c r="AK27" s="179"/>
      <c r="AL27" s="115" t="s">
        <v>186</v>
      </c>
    </row>
    <row r="28" ht="49.95" customHeight="1" spans="1:38">
      <c r="A28" s="179">
        <v>26</v>
      </c>
      <c r="B28" s="115">
        <v>20202047025</v>
      </c>
      <c r="C28" s="115" t="s">
        <v>157</v>
      </c>
      <c r="D28" s="115" t="s">
        <v>48</v>
      </c>
      <c r="E28" s="115" t="s">
        <v>272</v>
      </c>
      <c r="F28" s="115">
        <v>13414954488</v>
      </c>
      <c r="G28" s="115" t="s">
        <v>273</v>
      </c>
      <c r="H28" s="131" t="s">
        <v>39</v>
      </c>
      <c r="I28" s="131" t="s">
        <v>40</v>
      </c>
      <c r="J28" s="115" t="s">
        <v>155</v>
      </c>
      <c r="K28" s="131" t="s">
        <v>274</v>
      </c>
      <c r="L28" s="115" t="s">
        <v>155</v>
      </c>
      <c r="M28" s="131" t="s">
        <v>274</v>
      </c>
      <c r="N28" s="115">
        <v>1.1</v>
      </c>
      <c r="O28" s="131" t="s">
        <v>274</v>
      </c>
      <c r="P28" s="115">
        <v>27.61</v>
      </c>
      <c r="Q28" s="131" t="s">
        <v>275</v>
      </c>
      <c r="R28" s="115" t="s">
        <v>276</v>
      </c>
      <c r="S28" s="131" t="s">
        <v>275</v>
      </c>
      <c r="T28" s="115">
        <v>27.61</v>
      </c>
      <c r="U28" s="131" t="s">
        <v>275</v>
      </c>
      <c r="V28" s="131" t="s">
        <v>70</v>
      </c>
      <c r="W28" s="131" t="s">
        <v>277</v>
      </c>
      <c r="X28" s="131" t="s">
        <v>70</v>
      </c>
      <c r="Y28" s="131" t="s">
        <v>277</v>
      </c>
      <c r="Z28" s="131">
        <v>0.6</v>
      </c>
      <c r="AA28" s="131" t="s">
        <v>277</v>
      </c>
      <c r="AB28" s="115" t="s">
        <v>278</v>
      </c>
      <c r="AC28" s="131" t="s">
        <v>279</v>
      </c>
      <c r="AD28" s="115" t="s">
        <v>278</v>
      </c>
      <c r="AE28" s="131" t="s">
        <v>279</v>
      </c>
      <c r="AF28" s="115">
        <v>1.45</v>
      </c>
      <c r="AG28" s="131" t="s">
        <v>279</v>
      </c>
      <c r="AH28" s="115">
        <v>30.76</v>
      </c>
      <c r="AI28" s="115" t="s">
        <v>280</v>
      </c>
      <c r="AJ28" s="190">
        <f t="shared" si="1"/>
        <v>30.76</v>
      </c>
      <c r="AK28" s="115"/>
      <c r="AL28" s="115" t="s">
        <v>186</v>
      </c>
    </row>
    <row r="29" ht="49.95" customHeight="1" spans="1:38">
      <c r="A29" s="179">
        <v>27</v>
      </c>
      <c r="B29" s="179">
        <v>20202047018</v>
      </c>
      <c r="C29" s="179" t="s">
        <v>157</v>
      </c>
      <c r="D29" s="179" t="s">
        <v>48</v>
      </c>
      <c r="E29" s="179" t="s">
        <v>281</v>
      </c>
      <c r="F29" s="179">
        <v>18520416719</v>
      </c>
      <c r="G29" s="179" t="s">
        <v>273</v>
      </c>
      <c r="H29" s="180" t="s">
        <v>39</v>
      </c>
      <c r="I29" s="180" t="s">
        <v>40</v>
      </c>
      <c r="J29" s="179">
        <v>2</v>
      </c>
      <c r="K29" s="180" t="s">
        <v>282</v>
      </c>
      <c r="L29" s="179">
        <v>2</v>
      </c>
      <c r="M29" s="180" t="s">
        <v>282</v>
      </c>
      <c r="N29" s="179">
        <v>2</v>
      </c>
      <c r="O29" s="180" t="s">
        <v>282</v>
      </c>
      <c r="P29" s="179">
        <v>27.33</v>
      </c>
      <c r="Q29" s="180" t="s">
        <v>283</v>
      </c>
      <c r="R29" s="179">
        <v>27.33</v>
      </c>
      <c r="S29" s="180" t="s">
        <v>283</v>
      </c>
      <c r="T29" s="179">
        <v>27.33</v>
      </c>
      <c r="U29" s="180" t="s">
        <v>283</v>
      </c>
      <c r="V29" s="179">
        <v>0.4</v>
      </c>
      <c r="W29" s="180" t="s">
        <v>284</v>
      </c>
      <c r="X29" s="179">
        <v>0.4</v>
      </c>
      <c r="Y29" s="180" t="s">
        <v>284</v>
      </c>
      <c r="Z29" s="179">
        <v>0.4</v>
      </c>
      <c r="AA29" s="180" t="s">
        <v>284</v>
      </c>
      <c r="AB29" s="179">
        <v>0.9</v>
      </c>
      <c r="AC29" s="180" t="s">
        <v>285</v>
      </c>
      <c r="AD29" s="179">
        <v>0.9</v>
      </c>
      <c r="AE29" s="180" t="s">
        <v>285</v>
      </c>
      <c r="AF29" s="179">
        <v>0.9</v>
      </c>
      <c r="AG29" s="180" t="s">
        <v>285</v>
      </c>
      <c r="AH29" s="179">
        <v>30.63</v>
      </c>
      <c r="AI29" s="179">
        <v>30.63</v>
      </c>
      <c r="AJ29" s="190">
        <f t="shared" si="1"/>
        <v>30.63</v>
      </c>
      <c r="AK29" s="179"/>
      <c r="AL29" s="115" t="s">
        <v>186</v>
      </c>
    </row>
    <row r="30" ht="49.95" customHeight="1" spans="1:38">
      <c r="A30" s="179">
        <v>28</v>
      </c>
      <c r="B30" s="179">
        <v>20202047020</v>
      </c>
      <c r="C30" s="179" t="s">
        <v>157</v>
      </c>
      <c r="D30" s="179" t="s">
        <v>48</v>
      </c>
      <c r="E30" s="179" t="s">
        <v>286</v>
      </c>
      <c r="F30" s="179">
        <v>18882027107</v>
      </c>
      <c r="G30" s="179" t="s">
        <v>221</v>
      </c>
      <c r="H30" s="180" t="s">
        <v>39</v>
      </c>
      <c r="I30" s="180" t="s">
        <v>40</v>
      </c>
      <c r="J30" s="179" t="s">
        <v>287</v>
      </c>
      <c r="K30" s="180" t="s">
        <v>288</v>
      </c>
      <c r="L30" s="179" t="s">
        <v>287</v>
      </c>
      <c r="M30" s="180" t="s">
        <v>288</v>
      </c>
      <c r="N30" s="179">
        <v>0.9</v>
      </c>
      <c r="O30" s="180" t="s">
        <v>288</v>
      </c>
      <c r="P30" s="179">
        <v>26.81</v>
      </c>
      <c r="Q30" s="180" t="s">
        <v>289</v>
      </c>
      <c r="R30" s="180">
        <v>26.8</v>
      </c>
      <c r="S30" s="180" t="s">
        <v>289</v>
      </c>
      <c r="T30" s="180">
        <v>26.8</v>
      </c>
      <c r="U30" s="180" t="s">
        <v>289</v>
      </c>
      <c r="V30" s="179" t="s">
        <v>150</v>
      </c>
      <c r="W30" s="180" t="s">
        <v>290</v>
      </c>
      <c r="X30" s="179" t="s">
        <v>150</v>
      </c>
      <c r="Y30" s="180" t="s">
        <v>290</v>
      </c>
      <c r="Z30" s="179">
        <v>0.8</v>
      </c>
      <c r="AA30" s="180" t="s">
        <v>290</v>
      </c>
      <c r="AB30" s="179">
        <v>2.05</v>
      </c>
      <c r="AC30" s="180" t="s">
        <v>291</v>
      </c>
      <c r="AD30" s="180">
        <v>1.85</v>
      </c>
      <c r="AE30" s="180" t="s">
        <v>292</v>
      </c>
      <c r="AF30" s="179">
        <v>2.05</v>
      </c>
      <c r="AG30" s="180" t="s">
        <v>293</v>
      </c>
      <c r="AH30" s="179">
        <v>30.76</v>
      </c>
      <c r="AI30" s="179">
        <v>30.35</v>
      </c>
      <c r="AJ30" s="190">
        <f t="shared" si="1"/>
        <v>30.55</v>
      </c>
      <c r="AK30" s="179"/>
      <c r="AL30" s="115" t="s">
        <v>186</v>
      </c>
    </row>
    <row r="31" ht="49.95" customHeight="1" spans="1:38">
      <c r="A31" s="179">
        <v>29</v>
      </c>
      <c r="B31" s="131">
        <v>20202145053</v>
      </c>
      <c r="C31" s="131" t="s">
        <v>35</v>
      </c>
      <c r="D31" s="131" t="s">
        <v>36</v>
      </c>
      <c r="E31" s="131" t="s">
        <v>294</v>
      </c>
      <c r="F31" s="131">
        <v>13193616151</v>
      </c>
      <c r="G31" s="131" t="s">
        <v>252</v>
      </c>
      <c r="H31" s="131" t="s">
        <v>39</v>
      </c>
      <c r="I31" s="131" t="s">
        <v>40</v>
      </c>
      <c r="J31" s="131" t="s">
        <v>74</v>
      </c>
      <c r="K31" s="131" t="s">
        <v>295</v>
      </c>
      <c r="L31" s="131" t="s">
        <v>74</v>
      </c>
      <c r="M31" s="131" t="s">
        <v>295</v>
      </c>
      <c r="N31" s="131">
        <v>3.3</v>
      </c>
      <c r="O31" s="131" t="s">
        <v>295</v>
      </c>
      <c r="P31" s="131">
        <v>26.65</v>
      </c>
      <c r="Q31" s="131" t="s">
        <v>296</v>
      </c>
      <c r="R31" s="131" t="s">
        <v>297</v>
      </c>
      <c r="S31" s="131" t="s">
        <v>296</v>
      </c>
      <c r="T31" s="131">
        <v>26.65</v>
      </c>
      <c r="U31" s="131" t="s">
        <v>296</v>
      </c>
      <c r="V31" s="131" t="s">
        <v>70</v>
      </c>
      <c r="W31" s="131" t="s">
        <v>298</v>
      </c>
      <c r="X31" s="131" t="s">
        <v>95</v>
      </c>
      <c r="Y31" s="131" t="s">
        <v>299</v>
      </c>
      <c r="Z31" s="131">
        <v>0.2</v>
      </c>
      <c r="AA31" s="131" t="s">
        <v>299</v>
      </c>
      <c r="AB31" s="131" t="s">
        <v>95</v>
      </c>
      <c r="AC31" s="131" t="s">
        <v>300</v>
      </c>
      <c r="AD31" s="131" t="s">
        <v>95</v>
      </c>
      <c r="AE31" s="131" t="s">
        <v>300</v>
      </c>
      <c r="AF31" s="131">
        <v>0.2</v>
      </c>
      <c r="AG31" s="131" t="s">
        <v>300</v>
      </c>
      <c r="AH31" s="131">
        <v>30.75</v>
      </c>
      <c r="AI31" s="131">
        <v>30.35</v>
      </c>
      <c r="AJ31" s="190">
        <f t="shared" si="1"/>
        <v>30.35</v>
      </c>
      <c r="AK31" s="192"/>
      <c r="AL31" s="115" t="s">
        <v>186</v>
      </c>
    </row>
    <row r="32" ht="49.95" customHeight="1" spans="1:38">
      <c r="A32" s="179">
        <v>30</v>
      </c>
      <c r="B32" s="180">
        <v>20202145025</v>
      </c>
      <c r="C32" s="180" t="s">
        <v>35</v>
      </c>
      <c r="D32" s="180" t="s">
        <v>36</v>
      </c>
      <c r="E32" s="180" t="s">
        <v>301</v>
      </c>
      <c r="F32" s="180">
        <v>13781100189</v>
      </c>
      <c r="G32" s="180" t="s">
        <v>199</v>
      </c>
      <c r="H32" s="180" t="s">
        <v>39</v>
      </c>
      <c r="I32" s="180" t="s">
        <v>40</v>
      </c>
      <c r="J32" s="180">
        <v>1.1</v>
      </c>
      <c r="K32" s="131" t="s">
        <v>302</v>
      </c>
      <c r="L32" s="131">
        <v>1.1</v>
      </c>
      <c r="M32" s="131" t="s">
        <v>302</v>
      </c>
      <c r="N32" s="131">
        <v>1.1</v>
      </c>
      <c r="O32" s="131" t="s">
        <v>302</v>
      </c>
      <c r="P32" s="180">
        <v>26.71</v>
      </c>
      <c r="Q32" s="180" t="s">
        <v>303</v>
      </c>
      <c r="R32" s="180">
        <v>26.71</v>
      </c>
      <c r="S32" s="180" t="s">
        <v>303</v>
      </c>
      <c r="T32" s="180">
        <v>26.71</v>
      </c>
      <c r="U32" s="180" t="s">
        <v>303</v>
      </c>
      <c r="V32" s="180">
        <v>0.6</v>
      </c>
      <c r="W32" s="180" t="s">
        <v>304</v>
      </c>
      <c r="X32" s="180">
        <v>0.6</v>
      </c>
      <c r="Y32" s="180" t="s">
        <v>304</v>
      </c>
      <c r="Z32" s="180">
        <v>0.6</v>
      </c>
      <c r="AA32" s="180" t="s">
        <v>304</v>
      </c>
      <c r="AB32" s="180">
        <v>3.85</v>
      </c>
      <c r="AC32" s="180" t="s">
        <v>305</v>
      </c>
      <c r="AD32" s="180">
        <v>1.85</v>
      </c>
      <c r="AE32" s="180" t="s">
        <v>306</v>
      </c>
      <c r="AF32" s="180">
        <v>1.85</v>
      </c>
      <c r="AG32" s="180" t="s">
        <v>306</v>
      </c>
      <c r="AH32" s="180">
        <v>32.26</v>
      </c>
      <c r="AI32" s="180">
        <v>30.26</v>
      </c>
      <c r="AJ32" s="190">
        <f t="shared" si="1"/>
        <v>30.26</v>
      </c>
      <c r="AK32" s="192"/>
      <c r="AL32" s="115" t="s">
        <v>186</v>
      </c>
    </row>
    <row r="33" ht="49.95" customHeight="1" spans="1:38">
      <c r="A33" s="179">
        <v>31</v>
      </c>
      <c r="B33" s="180">
        <v>20202145044</v>
      </c>
      <c r="C33" s="180" t="s">
        <v>35</v>
      </c>
      <c r="D33" s="180" t="s">
        <v>36</v>
      </c>
      <c r="E33" s="180" t="s">
        <v>307</v>
      </c>
      <c r="F33" s="180">
        <v>13187309018</v>
      </c>
      <c r="G33" s="180" t="s">
        <v>308</v>
      </c>
      <c r="H33" s="180" t="s">
        <v>39</v>
      </c>
      <c r="I33" s="180" t="s">
        <v>40</v>
      </c>
      <c r="J33" s="180">
        <v>2.5</v>
      </c>
      <c r="K33" s="180" t="s">
        <v>309</v>
      </c>
      <c r="L33" s="180">
        <v>2.5</v>
      </c>
      <c r="M33" s="180" t="s">
        <v>309</v>
      </c>
      <c r="N33" s="180">
        <v>2.5</v>
      </c>
      <c r="O33" s="180" t="s">
        <v>309</v>
      </c>
      <c r="P33" s="180">
        <v>26.7375</v>
      </c>
      <c r="Q33" s="180" t="s">
        <v>310</v>
      </c>
      <c r="R33" s="180">
        <v>26.74</v>
      </c>
      <c r="S33" s="180" t="s">
        <v>310</v>
      </c>
      <c r="T33" s="180">
        <v>26.74</v>
      </c>
      <c r="U33" s="180" t="s">
        <v>310</v>
      </c>
      <c r="V33" s="180">
        <v>0.6</v>
      </c>
      <c r="W33" s="180" t="s">
        <v>311</v>
      </c>
      <c r="X33" s="180">
        <v>0.6</v>
      </c>
      <c r="Y33" s="180" t="s">
        <v>311</v>
      </c>
      <c r="Z33" s="180">
        <v>0.6</v>
      </c>
      <c r="AA33" s="180" t="s">
        <v>311</v>
      </c>
      <c r="AB33" s="180">
        <v>0.4</v>
      </c>
      <c r="AC33" s="180" t="s">
        <v>312</v>
      </c>
      <c r="AD33" s="180">
        <v>0.4</v>
      </c>
      <c r="AE33" s="180" t="s">
        <v>312</v>
      </c>
      <c r="AF33" s="180">
        <v>0.4</v>
      </c>
      <c r="AG33" s="180" t="s">
        <v>312</v>
      </c>
      <c r="AH33" s="180">
        <v>30.23</v>
      </c>
      <c r="AI33" s="180">
        <v>30.24</v>
      </c>
      <c r="AJ33" s="190">
        <f t="shared" si="1"/>
        <v>30.24</v>
      </c>
      <c r="AK33" s="192"/>
      <c r="AL33" s="115" t="s">
        <v>186</v>
      </c>
    </row>
    <row r="34" ht="49.95" customHeight="1" spans="1:38">
      <c r="A34" s="179">
        <v>32</v>
      </c>
      <c r="B34" s="180">
        <v>20202145055</v>
      </c>
      <c r="C34" s="180" t="s">
        <v>35</v>
      </c>
      <c r="D34" s="180" t="s">
        <v>36</v>
      </c>
      <c r="E34" s="180" t="s">
        <v>313</v>
      </c>
      <c r="F34" s="180">
        <v>13164328710</v>
      </c>
      <c r="G34" s="180" t="s">
        <v>314</v>
      </c>
      <c r="H34" s="180" t="s">
        <v>39</v>
      </c>
      <c r="I34" s="180" t="s">
        <v>40</v>
      </c>
      <c r="J34" s="180">
        <v>2.7</v>
      </c>
      <c r="K34" s="180" t="s">
        <v>315</v>
      </c>
      <c r="L34" s="180">
        <v>2.3</v>
      </c>
      <c r="M34" s="180" t="s">
        <v>316</v>
      </c>
      <c r="N34" s="180">
        <v>2.5</v>
      </c>
      <c r="O34" s="180" t="s">
        <v>317</v>
      </c>
      <c r="P34" s="180">
        <v>26.64</v>
      </c>
      <c r="Q34" s="180" t="s">
        <v>318</v>
      </c>
      <c r="R34" s="180">
        <v>26.53</v>
      </c>
      <c r="S34" s="180" t="s">
        <v>319</v>
      </c>
      <c r="T34" s="180">
        <v>26.53</v>
      </c>
      <c r="U34" s="180" t="s">
        <v>319</v>
      </c>
      <c r="V34" s="180">
        <v>0.4</v>
      </c>
      <c r="W34" s="180" t="s">
        <v>320</v>
      </c>
      <c r="X34" s="180">
        <v>0.4</v>
      </c>
      <c r="Y34" s="180" t="s">
        <v>321</v>
      </c>
      <c r="Z34" s="180">
        <v>0.6</v>
      </c>
      <c r="AA34" s="180" t="s">
        <v>322</v>
      </c>
      <c r="AB34" s="180">
        <v>1.1</v>
      </c>
      <c r="AC34" s="180" t="s">
        <v>323</v>
      </c>
      <c r="AD34" s="180">
        <v>1</v>
      </c>
      <c r="AE34" s="180" t="s">
        <v>324</v>
      </c>
      <c r="AF34" s="180">
        <v>0.6</v>
      </c>
      <c r="AG34" s="180" t="s">
        <v>325</v>
      </c>
      <c r="AH34" s="180">
        <v>30.84</v>
      </c>
      <c r="AI34" s="180">
        <v>30.23</v>
      </c>
      <c r="AJ34" s="190">
        <f t="shared" si="1"/>
        <v>30.23</v>
      </c>
      <c r="AK34" s="192"/>
      <c r="AL34" s="115" t="s">
        <v>186</v>
      </c>
    </row>
    <row r="35" ht="49.95" customHeight="1" spans="1:38">
      <c r="A35" s="179">
        <v>33</v>
      </c>
      <c r="B35" s="180">
        <v>20202145045</v>
      </c>
      <c r="C35" s="180" t="s">
        <v>35</v>
      </c>
      <c r="D35" s="180" t="s">
        <v>36</v>
      </c>
      <c r="E35" s="180" t="s">
        <v>326</v>
      </c>
      <c r="F35" s="180">
        <v>19129218153</v>
      </c>
      <c r="G35" s="180" t="s">
        <v>206</v>
      </c>
      <c r="H35" s="180" t="s">
        <v>39</v>
      </c>
      <c r="I35" s="180" t="s">
        <v>40</v>
      </c>
      <c r="J35" s="180" t="s">
        <v>164</v>
      </c>
      <c r="K35" s="180" t="s">
        <v>327</v>
      </c>
      <c r="L35" s="180" t="s">
        <v>164</v>
      </c>
      <c r="M35" s="180" t="s">
        <v>327</v>
      </c>
      <c r="N35" s="180">
        <v>2.7</v>
      </c>
      <c r="O35" s="180" t="s">
        <v>327</v>
      </c>
      <c r="P35" s="180">
        <v>26.13</v>
      </c>
      <c r="Q35" s="180" t="s">
        <v>328</v>
      </c>
      <c r="R35" s="180" t="s">
        <v>329</v>
      </c>
      <c r="S35" s="180" t="s">
        <v>328</v>
      </c>
      <c r="T35" s="180">
        <v>26.13</v>
      </c>
      <c r="U35" s="180" t="s">
        <v>328</v>
      </c>
      <c r="V35" s="180" t="s">
        <v>330</v>
      </c>
      <c r="W35" s="180" t="s">
        <v>331</v>
      </c>
      <c r="X35" s="180">
        <v>0.2</v>
      </c>
      <c r="Y35" s="180" t="s">
        <v>332</v>
      </c>
      <c r="Z35" s="180">
        <v>0.2</v>
      </c>
      <c r="AA35" s="180" t="s">
        <v>332</v>
      </c>
      <c r="AB35" s="180" t="s">
        <v>333</v>
      </c>
      <c r="AC35" s="180" t="s">
        <v>334</v>
      </c>
      <c r="AD35" s="180" t="s">
        <v>333</v>
      </c>
      <c r="AE35" s="180" t="s">
        <v>334</v>
      </c>
      <c r="AF35" s="180">
        <v>1</v>
      </c>
      <c r="AG35" s="180" t="s">
        <v>334</v>
      </c>
      <c r="AH35" s="180">
        <v>29.93</v>
      </c>
      <c r="AI35" s="180">
        <v>30.03</v>
      </c>
      <c r="AJ35" s="190">
        <f t="shared" si="1"/>
        <v>30.03</v>
      </c>
      <c r="AK35" s="192"/>
      <c r="AL35" s="115" t="s">
        <v>186</v>
      </c>
    </row>
    <row r="36" ht="49.95" customHeight="1" spans="1:38">
      <c r="A36" s="179">
        <v>34</v>
      </c>
      <c r="B36" s="180">
        <v>20202145061</v>
      </c>
      <c r="C36" s="180" t="s">
        <v>35</v>
      </c>
      <c r="D36" s="180" t="s">
        <v>36</v>
      </c>
      <c r="E36" s="180" t="s">
        <v>335</v>
      </c>
      <c r="F36" s="180">
        <v>18338303193</v>
      </c>
      <c r="G36" s="180" t="s">
        <v>336</v>
      </c>
      <c r="H36" s="180" t="s">
        <v>39</v>
      </c>
      <c r="I36" s="180" t="s">
        <v>40</v>
      </c>
      <c r="J36" s="180">
        <v>2.1</v>
      </c>
      <c r="K36" s="180" t="s">
        <v>337</v>
      </c>
      <c r="L36" s="180">
        <v>2.1</v>
      </c>
      <c r="M36" s="180" t="s">
        <v>337</v>
      </c>
      <c r="N36" s="180">
        <v>2.1</v>
      </c>
      <c r="O36" s="180" t="s">
        <v>337</v>
      </c>
      <c r="P36" s="180">
        <v>26.77</v>
      </c>
      <c r="Q36" s="180" t="s">
        <v>338</v>
      </c>
      <c r="R36" s="180">
        <v>26.77</v>
      </c>
      <c r="S36" s="180" t="s">
        <v>339</v>
      </c>
      <c r="T36" s="180">
        <v>26.77</v>
      </c>
      <c r="U36" s="180" t="s">
        <v>339</v>
      </c>
      <c r="V36" s="180">
        <v>0.3</v>
      </c>
      <c r="W36" s="180" t="s">
        <v>340</v>
      </c>
      <c r="X36" s="180">
        <v>0.4</v>
      </c>
      <c r="Y36" s="180" t="s">
        <v>341</v>
      </c>
      <c r="Z36" s="180">
        <v>0.4</v>
      </c>
      <c r="AA36" s="180" t="s">
        <v>341</v>
      </c>
      <c r="AB36" s="180">
        <v>0.6</v>
      </c>
      <c r="AC36" s="180" t="s">
        <v>342</v>
      </c>
      <c r="AD36" s="180">
        <v>0.6</v>
      </c>
      <c r="AE36" s="180" t="s">
        <v>343</v>
      </c>
      <c r="AF36" s="180">
        <v>0.6</v>
      </c>
      <c r="AG36" s="180" t="s">
        <v>343</v>
      </c>
      <c r="AH36" s="180">
        <v>29.77</v>
      </c>
      <c r="AI36" s="180">
        <v>29.87</v>
      </c>
      <c r="AJ36" s="190">
        <f t="shared" si="1"/>
        <v>29.87</v>
      </c>
      <c r="AK36" s="192"/>
      <c r="AL36" s="115" t="s">
        <v>186</v>
      </c>
    </row>
    <row r="37" ht="49.95" customHeight="1" spans="1:38">
      <c r="A37" s="179">
        <v>35</v>
      </c>
      <c r="B37" s="179">
        <v>20202145018</v>
      </c>
      <c r="C37" s="179" t="s">
        <v>35</v>
      </c>
      <c r="D37" s="179" t="s">
        <v>48</v>
      </c>
      <c r="E37" s="179" t="s">
        <v>344</v>
      </c>
      <c r="F37" s="179">
        <v>15707504097</v>
      </c>
      <c r="G37" s="179" t="s">
        <v>345</v>
      </c>
      <c r="H37" s="180" t="s">
        <v>39</v>
      </c>
      <c r="I37" s="180" t="s">
        <v>40</v>
      </c>
      <c r="J37" s="179">
        <v>1.9</v>
      </c>
      <c r="K37" s="180" t="s">
        <v>346</v>
      </c>
      <c r="L37" s="179">
        <v>1.9</v>
      </c>
      <c r="M37" s="180" t="s">
        <v>346</v>
      </c>
      <c r="N37" s="179">
        <v>1.9</v>
      </c>
      <c r="O37" s="180" t="s">
        <v>346</v>
      </c>
      <c r="P37" s="179">
        <v>26.43</v>
      </c>
      <c r="Q37" s="180" t="s">
        <v>347</v>
      </c>
      <c r="R37" s="179">
        <v>26.43</v>
      </c>
      <c r="S37" s="180" t="s">
        <v>347</v>
      </c>
      <c r="T37" s="179">
        <v>26.43</v>
      </c>
      <c r="U37" s="180" t="s">
        <v>347</v>
      </c>
      <c r="V37" s="179">
        <v>0.4</v>
      </c>
      <c r="W37" s="179" t="s">
        <v>348</v>
      </c>
      <c r="X37" s="179">
        <v>0.4</v>
      </c>
      <c r="Y37" s="179" t="s">
        <v>348</v>
      </c>
      <c r="Z37" s="179">
        <v>0.4</v>
      </c>
      <c r="AA37" s="179" t="s">
        <v>348</v>
      </c>
      <c r="AB37" s="179">
        <v>1.2</v>
      </c>
      <c r="AC37" s="180" t="s">
        <v>349</v>
      </c>
      <c r="AD37" s="180" t="s">
        <v>155</v>
      </c>
      <c r="AE37" s="180" t="s">
        <v>350</v>
      </c>
      <c r="AF37" s="180">
        <v>1.1</v>
      </c>
      <c r="AG37" s="180" t="s">
        <v>350</v>
      </c>
      <c r="AH37" s="179">
        <v>29.93</v>
      </c>
      <c r="AI37" s="179">
        <v>29.83</v>
      </c>
      <c r="AJ37" s="190">
        <f t="shared" si="1"/>
        <v>29.83</v>
      </c>
      <c r="AK37" s="179"/>
      <c r="AL37" s="115" t="s">
        <v>186</v>
      </c>
    </row>
    <row r="38" ht="49.95" customHeight="1" spans="1:38">
      <c r="A38" s="179">
        <v>36</v>
      </c>
      <c r="B38" s="179">
        <v>20202047027</v>
      </c>
      <c r="C38" s="179" t="s">
        <v>157</v>
      </c>
      <c r="D38" s="179" t="s">
        <v>48</v>
      </c>
      <c r="E38" s="179" t="s">
        <v>351</v>
      </c>
      <c r="F38" s="179">
        <v>13178553908</v>
      </c>
      <c r="G38" s="179" t="s">
        <v>352</v>
      </c>
      <c r="H38" s="180" t="s">
        <v>39</v>
      </c>
      <c r="I38" s="180" t="s">
        <v>40</v>
      </c>
      <c r="J38" s="179" t="s">
        <v>108</v>
      </c>
      <c r="K38" s="180" t="s">
        <v>353</v>
      </c>
      <c r="L38" s="180" t="s">
        <v>86</v>
      </c>
      <c r="M38" s="180" t="s">
        <v>354</v>
      </c>
      <c r="N38" s="180">
        <v>1.3</v>
      </c>
      <c r="O38" s="180" t="s">
        <v>354</v>
      </c>
      <c r="P38" s="179">
        <v>27.71</v>
      </c>
      <c r="Q38" s="180" t="s">
        <v>355</v>
      </c>
      <c r="R38" s="179">
        <v>27.71</v>
      </c>
      <c r="S38" s="180" t="s">
        <v>355</v>
      </c>
      <c r="T38" s="179">
        <v>27.71</v>
      </c>
      <c r="U38" s="180" t="s">
        <v>356</v>
      </c>
      <c r="V38" s="179" t="s">
        <v>81</v>
      </c>
      <c r="W38" s="180" t="s">
        <v>357</v>
      </c>
      <c r="X38" s="179" t="s">
        <v>81</v>
      </c>
      <c r="Y38" s="180" t="s">
        <v>357</v>
      </c>
      <c r="Z38" s="179">
        <v>0.4</v>
      </c>
      <c r="AA38" s="180" t="s">
        <v>357</v>
      </c>
      <c r="AB38" s="179" t="s">
        <v>81</v>
      </c>
      <c r="AC38" s="180" t="s">
        <v>358</v>
      </c>
      <c r="AD38" s="179" t="s">
        <v>81</v>
      </c>
      <c r="AE38" s="180" t="s">
        <v>358</v>
      </c>
      <c r="AF38" s="179">
        <v>0.4</v>
      </c>
      <c r="AG38" s="180" t="s">
        <v>358</v>
      </c>
      <c r="AH38" s="179">
        <v>30.01</v>
      </c>
      <c r="AI38" s="179">
        <v>29.81</v>
      </c>
      <c r="AJ38" s="190">
        <f t="shared" si="1"/>
        <v>29.81</v>
      </c>
      <c r="AK38" s="179"/>
      <c r="AL38" s="115" t="s">
        <v>186</v>
      </c>
    </row>
    <row r="39" ht="49.95" customHeight="1" spans="1:38">
      <c r="A39" s="179">
        <v>37</v>
      </c>
      <c r="B39" s="115">
        <v>20202047028</v>
      </c>
      <c r="C39" s="115" t="s">
        <v>157</v>
      </c>
      <c r="D39" s="115" t="s">
        <v>48</v>
      </c>
      <c r="E39" s="115" t="s">
        <v>359</v>
      </c>
      <c r="F39" s="115">
        <v>19927532401</v>
      </c>
      <c r="G39" s="115" t="s">
        <v>360</v>
      </c>
      <c r="H39" s="131" t="s">
        <v>39</v>
      </c>
      <c r="I39" s="131" t="s">
        <v>40</v>
      </c>
      <c r="J39" s="115" t="s">
        <v>361</v>
      </c>
      <c r="K39" s="131" t="s">
        <v>362</v>
      </c>
      <c r="L39" s="115" t="s">
        <v>361</v>
      </c>
      <c r="M39" s="131" t="s">
        <v>363</v>
      </c>
      <c r="N39" s="115">
        <v>2.3</v>
      </c>
      <c r="O39" s="131" t="s">
        <v>364</v>
      </c>
      <c r="P39" s="115">
        <v>26.75</v>
      </c>
      <c r="Q39" s="131" t="s">
        <v>365</v>
      </c>
      <c r="R39" s="115" t="s">
        <v>366</v>
      </c>
      <c r="S39" s="131" t="s">
        <v>365</v>
      </c>
      <c r="T39" s="115">
        <v>26.75</v>
      </c>
      <c r="U39" s="131" t="s">
        <v>365</v>
      </c>
      <c r="V39" s="131" t="s">
        <v>95</v>
      </c>
      <c r="W39" s="131" t="s">
        <v>367</v>
      </c>
      <c r="X39" s="131" t="s">
        <v>95</v>
      </c>
      <c r="Y39" s="131" t="s">
        <v>367</v>
      </c>
      <c r="Z39" s="131">
        <v>0.2</v>
      </c>
      <c r="AA39" s="131" t="s">
        <v>367</v>
      </c>
      <c r="AB39" s="115" t="s">
        <v>81</v>
      </c>
      <c r="AC39" s="131" t="s">
        <v>368</v>
      </c>
      <c r="AD39" s="115" t="s">
        <v>81</v>
      </c>
      <c r="AE39" s="131" t="s">
        <v>368</v>
      </c>
      <c r="AF39" s="115">
        <v>0.4</v>
      </c>
      <c r="AG39" s="131" t="s">
        <v>368</v>
      </c>
      <c r="AH39" s="115">
        <v>29.45</v>
      </c>
      <c r="AI39" s="115" t="s">
        <v>369</v>
      </c>
      <c r="AJ39" s="190">
        <f t="shared" si="1"/>
        <v>29.65</v>
      </c>
      <c r="AK39" s="115"/>
      <c r="AL39" s="115" t="s">
        <v>186</v>
      </c>
    </row>
    <row r="40" ht="49.95" customHeight="1" spans="1:38">
      <c r="A40" s="179">
        <v>38</v>
      </c>
      <c r="B40" s="180">
        <v>20202145027</v>
      </c>
      <c r="C40" s="180" t="s">
        <v>35</v>
      </c>
      <c r="D40" s="180" t="s">
        <v>36</v>
      </c>
      <c r="E40" s="180" t="s">
        <v>370</v>
      </c>
      <c r="F40" s="180">
        <v>17079454008</v>
      </c>
      <c r="G40" s="180" t="s">
        <v>371</v>
      </c>
      <c r="H40" s="180" t="s">
        <v>39</v>
      </c>
      <c r="I40" s="180" t="s">
        <v>40</v>
      </c>
      <c r="J40" s="180">
        <v>2.5</v>
      </c>
      <c r="K40" s="180" t="s">
        <v>372</v>
      </c>
      <c r="L40" s="180">
        <v>2.5</v>
      </c>
      <c r="M40" s="180" t="s">
        <v>372</v>
      </c>
      <c r="N40" s="180">
        <v>2.5</v>
      </c>
      <c r="O40" s="180" t="s">
        <v>372</v>
      </c>
      <c r="P40" s="180">
        <v>25.81</v>
      </c>
      <c r="Q40" s="180" t="s">
        <v>373</v>
      </c>
      <c r="R40" s="180">
        <v>25.81</v>
      </c>
      <c r="S40" s="180" t="s">
        <v>373</v>
      </c>
      <c r="T40" s="180">
        <v>25.81</v>
      </c>
      <c r="U40" s="180" t="s">
        <v>373</v>
      </c>
      <c r="V40" s="180">
        <v>0.4</v>
      </c>
      <c r="W40" s="180" t="s">
        <v>374</v>
      </c>
      <c r="X40" s="180">
        <v>0.4</v>
      </c>
      <c r="Y40" s="180" t="s">
        <v>374</v>
      </c>
      <c r="Z40" s="180">
        <v>0.4</v>
      </c>
      <c r="AA40" s="180" t="s">
        <v>374</v>
      </c>
      <c r="AB40" s="180">
        <v>0.8</v>
      </c>
      <c r="AC40" s="180" t="s">
        <v>375</v>
      </c>
      <c r="AD40" s="180">
        <v>0.8</v>
      </c>
      <c r="AE40" s="180" t="s">
        <v>375</v>
      </c>
      <c r="AF40" s="180">
        <v>0.8</v>
      </c>
      <c r="AG40" s="180" t="s">
        <v>375</v>
      </c>
      <c r="AH40" s="180">
        <v>29.51</v>
      </c>
      <c r="AI40" s="180">
        <v>29.51</v>
      </c>
      <c r="AJ40" s="190">
        <f t="shared" si="1"/>
        <v>29.51</v>
      </c>
      <c r="AK40" s="192"/>
      <c r="AL40" s="115" t="s">
        <v>186</v>
      </c>
    </row>
    <row r="41" ht="49.95" customHeight="1" spans="1:38">
      <c r="A41" s="179">
        <v>39</v>
      </c>
      <c r="B41" s="115">
        <v>20202145009</v>
      </c>
      <c r="C41" s="115" t="s">
        <v>35</v>
      </c>
      <c r="D41" s="115" t="s">
        <v>48</v>
      </c>
      <c r="E41" s="115" t="s">
        <v>376</v>
      </c>
      <c r="F41" s="115">
        <v>15012432848</v>
      </c>
      <c r="G41" s="115" t="s">
        <v>352</v>
      </c>
      <c r="H41" s="131" t="s">
        <v>39</v>
      </c>
      <c r="I41" s="131" t="s">
        <v>40</v>
      </c>
      <c r="J41" s="115" t="s">
        <v>287</v>
      </c>
      <c r="K41" s="131" t="s">
        <v>377</v>
      </c>
      <c r="L41" s="115" t="s">
        <v>378</v>
      </c>
      <c r="M41" s="131" t="s">
        <v>379</v>
      </c>
      <c r="N41" s="115">
        <v>0.7</v>
      </c>
      <c r="O41" s="131" t="s">
        <v>379</v>
      </c>
      <c r="P41" s="115">
        <v>27.91</v>
      </c>
      <c r="Q41" s="131" t="s">
        <v>380</v>
      </c>
      <c r="R41" s="115">
        <v>27.91</v>
      </c>
      <c r="S41" s="131" t="s">
        <v>380</v>
      </c>
      <c r="T41" s="115">
        <v>27.91</v>
      </c>
      <c r="U41" s="131" t="s">
        <v>381</v>
      </c>
      <c r="V41" s="115" t="s">
        <v>95</v>
      </c>
      <c r="W41" s="131" t="s">
        <v>382</v>
      </c>
      <c r="X41" s="115" t="s">
        <v>81</v>
      </c>
      <c r="Y41" s="131" t="s">
        <v>383</v>
      </c>
      <c r="Z41" s="115">
        <v>0.4</v>
      </c>
      <c r="AA41" s="131" t="s">
        <v>383</v>
      </c>
      <c r="AB41" s="115">
        <v>0.4</v>
      </c>
      <c r="AC41" s="131" t="s">
        <v>384</v>
      </c>
      <c r="AD41" s="115">
        <v>0.4</v>
      </c>
      <c r="AE41" s="131" t="s">
        <v>384</v>
      </c>
      <c r="AF41" s="115">
        <v>0.4</v>
      </c>
      <c r="AG41" s="131" t="s">
        <v>384</v>
      </c>
      <c r="AH41" s="115">
        <v>29.41</v>
      </c>
      <c r="AI41" s="115">
        <v>29.41</v>
      </c>
      <c r="AJ41" s="190">
        <f t="shared" si="1"/>
        <v>29.41</v>
      </c>
      <c r="AK41" s="191"/>
      <c r="AL41" s="115" t="s">
        <v>186</v>
      </c>
    </row>
    <row r="42" ht="49.95" customHeight="1" spans="1:38">
      <c r="A42" s="179">
        <v>40</v>
      </c>
      <c r="B42" s="179">
        <v>20202047024</v>
      </c>
      <c r="C42" s="179" t="s">
        <v>157</v>
      </c>
      <c r="D42" s="179" t="s">
        <v>48</v>
      </c>
      <c r="E42" s="179" t="s">
        <v>385</v>
      </c>
      <c r="F42" s="179">
        <v>13714175542</v>
      </c>
      <c r="G42" s="179" t="s">
        <v>352</v>
      </c>
      <c r="H42" s="180" t="s">
        <v>39</v>
      </c>
      <c r="I42" s="180" t="s">
        <v>40</v>
      </c>
      <c r="J42" s="179" t="s">
        <v>155</v>
      </c>
      <c r="K42" s="180" t="s">
        <v>386</v>
      </c>
      <c r="L42" s="179" t="s">
        <v>155</v>
      </c>
      <c r="M42" s="180" t="s">
        <v>386</v>
      </c>
      <c r="N42" s="179">
        <v>1.1</v>
      </c>
      <c r="O42" s="180" t="s">
        <v>386</v>
      </c>
      <c r="P42" s="179">
        <v>27.35</v>
      </c>
      <c r="Q42" s="180" t="s">
        <v>387</v>
      </c>
      <c r="R42" s="179" t="s">
        <v>388</v>
      </c>
      <c r="S42" s="180" t="s">
        <v>387</v>
      </c>
      <c r="T42" s="179">
        <v>27.35</v>
      </c>
      <c r="U42" s="180" t="s">
        <v>387</v>
      </c>
      <c r="V42" s="179">
        <v>0.4</v>
      </c>
      <c r="W42" s="180" t="s">
        <v>389</v>
      </c>
      <c r="X42" s="180">
        <v>0.4</v>
      </c>
      <c r="Y42" s="180" t="s">
        <v>389</v>
      </c>
      <c r="Z42" s="180">
        <v>0.4</v>
      </c>
      <c r="AA42" s="180" t="s">
        <v>389</v>
      </c>
      <c r="AB42" s="179" t="s">
        <v>81</v>
      </c>
      <c r="AC42" s="180" t="s">
        <v>390</v>
      </c>
      <c r="AD42" s="179" t="s">
        <v>81</v>
      </c>
      <c r="AE42" s="180" t="s">
        <v>390</v>
      </c>
      <c r="AF42" s="179">
        <v>0.4</v>
      </c>
      <c r="AG42" s="180" t="s">
        <v>390</v>
      </c>
      <c r="AH42" s="179">
        <v>29.25</v>
      </c>
      <c r="AI42" s="179" t="s">
        <v>391</v>
      </c>
      <c r="AJ42" s="190">
        <f t="shared" si="1"/>
        <v>29.25</v>
      </c>
      <c r="AK42" s="179"/>
      <c r="AL42" s="115" t="s">
        <v>186</v>
      </c>
    </row>
    <row r="43" ht="49.95" customHeight="1" spans="1:38">
      <c r="A43" s="179">
        <v>41</v>
      </c>
      <c r="B43" s="180">
        <v>20202145040</v>
      </c>
      <c r="C43" s="180" t="s">
        <v>35</v>
      </c>
      <c r="D43" s="180" t="s">
        <v>36</v>
      </c>
      <c r="E43" s="180" t="s">
        <v>392</v>
      </c>
      <c r="F43" s="180">
        <v>15938656271</v>
      </c>
      <c r="G43" s="180" t="s">
        <v>393</v>
      </c>
      <c r="H43" s="180" t="s">
        <v>39</v>
      </c>
      <c r="I43" s="180" t="s">
        <v>40</v>
      </c>
      <c r="J43" s="180">
        <v>2.1</v>
      </c>
      <c r="K43" s="180" t="s">
        <v>394</v>
      </c>
      <c r="L43" s="180">
        <v>2.1</v>
      </c>
      <c r="M43" s="180" t="s">
        <v>394</v>
      </c>
      <c r="N43" s="180">
        <v>2.1</v>
      </c>
      <c r="O43" s="180" t="s">
        <v>394</v>
      </c>
      <c r="P43" s="180">
        <v>26.45</v>
      </c>
      <c r="Q43" s="180" t="s">
        <v>395</v>
      </c>
      <c r="R43" s="180">
        <v>26.45</v>
      </c>
      <c r="S43" s="180" t="s">
        <v>395</v>
      </c>
      <c r="T43" s="180">
        <v>26.45</v>
      </c>
      <c r="U43" s="180" t="s">
        <v>395</v>
      </c>
      <c r="V43" s="180">
        <v>0</v>
      </c>
      <c r="W43" s="180" t="s">
        <v>396</v>
      </c>
      <c r="X43" s="180">
        <v>0</v>
      </c>
      <c r="Y43" s="180" t="s">
        <v>396</v>
      </c>
      <c r="Z43" s="180">
        <v>0</v>
      </c>
      <c r="AA43" s="180" t="s">
        <v>396</v>
      </c>
      <c r="AB43" s="180">
        <v>0.6</v>
      </c>
      <c r="AC43" s="180" t="s">
        <v>397</v>
      </c>
      <c r="AD43" s="180">
        <v>0.6</v>
      </c>
      <c r="AE43" s="180" t="s">
        <v>397</v>
      </c>
      <c r="AF43" s="180">
        <v>0.6</v>
      </c>
      <c r="AG43" s="180" t="s">
        <v>397</v>
      </c>
      <c r="AH43" s="180">
        <v>29.15</v>
      </c>
      <c r="AI43" s="180">
        <v>29.15</v>
      </c>
      <c r="AJ43" s="190">
        <f t="shared" si="1"/>
        <v>29.15</v>
      </c>
      <c r="AK43" s="192"/>
      <c r="AL43" s="115" t="s">
        <v>186</v>
      </c>
    </row>
    <row r="44" ht="49.95" customHeight="1" spans="1:38">
      <c r="A44" s="179">
        <v>42</v>
      </c>
      <c r="B44" s="179">
        <v>20202145013</v>
      </c>
      <c r="C44" s="179" t="s">
        <v>35</v>
      </c>
      <c r="D44" s="179" t="s">
        <v>48</v>
      </c>
      <c r="E44" s="179" t="s">
        <v>398</v>
      </c>
      <c r="F44" s="179">
        <v>18138729708</v>
      </c>
      <c r="G44" s="179" t="s">
        <v>399</v>
      </c>
      <c r="H44" s="180" t="s">
        <v>39</v>
      </c>
      <c r="I44" s="180" t="s">
        <v>40</v>
      </c>
      <c r="J44" s="179" t="s">
        <v>287</v>
      </c>
      <c r="K44" s="180" t="s">
        <v>400</v>
      </c>
      <c r="L44" s="179" t="s">
        <v>287</v>
      </c>
      <c r="M44" s="180" t="s">
        <v>400</v>
      </c>
      <c r="N44" s="179">
        <v>0.9</v>
      </c>
      <c r="O44" s="180" t="s">
        <v>400</v>
      </c>
      <c r="P44" s="179">
        <v>26.29</v>
      </c>
      <c r="Q44" s="180" t="s">
        <v>401</v>
      </c>
      <c r="R44" s="179" t="s">
        <v>402</v>
      </c>
      <c r="S44" s="180" t="s">
        <v>401</v>
      </c>
      <c r="T44" s="179">
        <v>26.29</v>
      </c>
      <c r="U44" s="180" t="s">
        <v>401</v>
      </c>
      <c r="V44" s="179" t="s">
        <v>70</v>
      </c>
      <c r="W44" s="180" t="s">
        <v>403</v>
      </c>
      <c r="X44" s="179" t="s">
        <v>70</v>
      </c>
      <c r="Y44" s="180" t="s">
        <v>403</v>
      </c>
      <c r="Z44" s="179">
        <v>0.6</v>
      </c>
      <c r="AA44" s="180" t="s">
        <v>403</v>
      </c>
      <c r="AB44" s="179" t="s">
        <v>86</v>
      </c>
      <c r="AC44" s="180" t="s">
        <v>404</v>
      </c>
      <c r="AD44" s="179" t="s">
        <v>86</v>
      </c>
      <c r="AE44" s="180" t="s">
        <v>404</v>
      </c>
      <c r="AF44" s="179">
        <v>1.3</v>
      </c>
      <c r="AG44" s="180" t="s">
        <v>404</v>
      </c>
      <c r="AH44" s="179">
        <v>29.09</v>
      </c>
      <c r="AI44" s="179" t="s">
        <v>405</v>
      </c>
      <c r="AJ44" s="190">
        <f t="shared" si="1"/>
        <v>29.09</v>
      </c>
      <c r="AK44" s="179"/>
      <c r="AL44" s="115" t="s">
        <v>186</v>
      </c>
    </row>
    <row r="45" ht="49.95" customHeight="1" spans="1:38">
      <c r="A45" s="179">
        <v>43</v>
      </c>
      <c r="B45" s="180">
        <v>20202145030</v>
      </c>
      <c r="C45" s="180" t="s">
        <v>35</v>
      </c>
      <c r="D45" s="180" t="s">
        <v>36</v>
      </c>
      <c r="E45" s="180" t="s">
        <v>406</v>
      </c>
      <c r="F45" s="180">
        <v>18271185734</v>
      </c>
      <c r="G45" s="180" t="s">
        <v>407</v>
      </c>
      <c r="H45" s="180" t="s">
        <v>39</v>
      </c>
      <c r="I45" s="180" t="s">
        <v>40</v>
      </c>
      <c r="J45" s="180" t="s">
        <v>108</v>
      </c>
      <c r="K45" s="180" t="s">
        <v>408</v>
      </c>
      <c r="L45" s="180" t="s">
        <v>108</v>
      </c>
      <c r="M45" s="180" t="s">
        <v>408</v>
      </c>
      <c r="N45" s="180">
        <v>1.5</v>
      </c>
      <c r="O45" s="180" t="s">
        <v>408</v>
      </c>
      <c r="P45" s="180">
        <v>26.47</v>
      </c>
      <c r="Q45" s="180" t="s">
        <v>409</v>
      </c>
      <c r="R45" s="180" t="s">
        <v>410</v>
      </c>
      <c r="S45" s="180" t="s">
        <v>409</v>
      </c>
      <c r="T45" s="180">
        <v>26.47</v>
      </c>
      <c r="U45" s="180" t="s">
        <v>409</v>
      </c>
      <c r="V45" s="180" t="s">
        <v>70</v>
      </c>
      <c r="W45" s="180" t="s">
        <v>411</v>
      </c>
      <c r="X45" s="180" t="s">
        <v>70</v>
      </c>
      <c r="Y45" s="180" t="s">
        <v>411</v>
      </c>
      <c r="Z45" s="180">
        <v>0.6</v>
      </c>
      <c r="AA45" s="180" t="s">
        <v>411</v>
      </c>
      <c r="AB45" s="180" t="s">
        <v>412</v>
      </c>
      <c r="AC45" s="180" t="s">
        <v>413</v>
      </c>
      <c r="AD45" s="180" t="s">
        <v>412</v>
      </c>
      <c r="AE45" s="180" t="s">
        <v>413</v>
      </c>
      <c r="AF45" s="180">
        <v>0.5</v>
      </c>
      <c r="AG45" s="180" t="s">
        <v>413</v>
      </c>
      <c r="AH45" s="180">
        <v>29.07</v>
      </c>
      <c r="AI45" s="180">
        <v>29.07</v>
      </c>
      <c r="AJ45" s="190">
        <f t="shared" si="1"/>
        <v>29.07</v>
      </c>
      <c r="AK45" s="192"/>
      <c r="AL45" s="115" t="s">
        <v>186</v>
      </c>
    </row>
    <row r="46" ht="49.95" customHeight="1" spans="1:38">
      <c r="A46" s="179">
        <v>44</v>
      </c>
      <c r="B46" s="179">
        <v>20202145017</v>
      </c>
      <c r="C46" s="179" t="s">
        <v>35</v>
      </c>
      <c r="D46" s="179" t="s">
        <v>48</v>
      </c>
      <c r="E46" s="179" t="s">
        <v>414</v>
      </c>
      <c r="F46" s="179">
        <v>13318212012</v>
      </c>
      <c r="G46" s="179" t="s">
        <v>415</v>
      </c>
      <c r="H46" s="180" t="s">
        <v>416</v>
      </c>
      <c r="I46" s="180" t="s">
        <v>40</v>
      </c>
      <c r="J46" s="179" t="s">
        <v>287</v>
      </c>
      <c r="K46" s="180" t="s">
        <v>417</v>
      </c>
      <c r="L46" s="179" t="s">
        <v>287</v>
      </c>
      <c r="M46" s="180" t="s">
        <v>417</v>
      </c>
      <c r="N46" s="179">
        <v>1.1</v>
      </c>
      <c r="O46" s="180" t="s">
        <v>417</v>
      </c>
      <c r="P46" s="179">
        <v>26.45</v>
      </c>
      <c r="Q46" s="180" t="s">
        <v>418</v>
      </c>
      <c r="R46" s="179">
        <v>26.45</v>
      </c>
      <c r="S46" s="180" t="s">
        <v>418</v>
      </c>
      <c r="T46" s="179">
        <v>26.45</v>
      </c>
      <c r="U46" s="180" t="s">
        <v>418</v>
      </c>
      <c r="V46" s="179" t="s">
        <v>70</v>
      </c>
      <c r="W46" s="180" t="s">
        <v>419</v>
      </c>
      <c r="X46" s="180" t="s">
        <v>81</v>
      </c>
      <c r="Y46" s="180" t="s">
        <v>420</v>
      </c>
      <c r="Z46" s="180">
        <v>0.4</v>
      </c>
      <c r="AA46" s="180" t="s">
        <v>420</v>
      </c>
      <c r="AB46" s="179" t="s">
        <v>155</v>
      </c>
      <c r="AC46" s="180" t="s">
        <v>421</v>
      </c>
      <c r="AD46" s="180" t="s">
        <v>378</v>
      </c>
      <c r="AE46" s="180" t="s">
        <v>422</v>
      </c>
      <c r="AF46" s="180">
        <v>0.9</v>
      </c>
      <c r="AG46" s="180" t="s">
        <v>423</v>
      </c>
      <c r="AH46" s="179">
        <v>29.05</v>
      </c>
      <c r="AI46" s="179">
        <v>28.45</v>
      </c>
      <c r="AJ46" s="190">
        <f t="shared" si="1"/>
        <v>28.85</v>
      </c>
      <c r="AK46" s="179"/>
      <c r="AL46" s="115" t="s">
        <v>186</v>
      </c>
    </row>
    <row r="47" ht="49.95" customHeight="1" spans="1:38">
      <c r="A47" s="179">
        <v>45</v>
      </c>
      <c r="B47" s="180">
        <v>20202145048</v>
      </c>
      <c r="C47" s="180" t="s">
        <v>35</v>
      </c>
      <c r="D47" s="180" t="s">
        <v>36</v>
      </c>
      <c r="E47" s="180" t="s">
        <v>424</v>
      </c>
      <c r="F47" s="180">
        <v>15116813123</v>
      </c>
      <c r="G47" s="180" t="s">
        <v>425</v>
      </c>
      <c r="H47" s="180" t="s">
        <v>39</v>
      </c>
      <c r="I47" s="180" t="s">
        <v>40</v>
      </c>
      <c r="J47" s="180">
        <v>0.9</v>
      </c>
      <c r="K47" s="180" t="s">
        <v>426</v>
      </c>
      <c r="L47" s="180">
        <v>1.1</v>
      </c>
      <c r="M47" s="180" t="s">
        <v>427</v>
      </c>
      <c r="N47" s="180">
        <v>1.1</v>
      </c>
      <c r="O47" s="180" t="s">
        <v>427</v>
      </c>
      <c r="P47" s="180">
        <v>27.13</v>
      </c>
      <c r="Q47" s="180" t="s">
        <v>428</v>
      </c>
      <c r="R47" s="180">
        <v>27.13</v>
      </c>
      <c r="S47" s="180" t="s">
        <v>428</v>
      </c>
      <c r="T47" s="180">
        <v>27.13</v>
      </c>
      <c r="U47" s="180" t="s">
        <v>428</v>
      </c>
      <c r="V47" s="180">
        <v>0.6</v>
      </c>
      <c r="W47" s="180" t="s">
        <v>429</v>
      </c>
      <c r="X47" s="180">
        <v>0.4</v>
      </c>
      <c r="Y47" s="180" t="s">
        <v>430</v>
      </c>
      <c r="Z47" s="180">
        <v>0.4</v>
      </c>
      <c r="AA47" s="180" t="s">
        <v>430</v>
      </c>
      <c r="AB47" s="180">
        <v>0.2</v>
      </c>
      <c r="AC47" s="180" t="s">
        <v>431</v>
      </c>
      <c r="AD47" s="180">
        <v>0.2</v>
      </c>
      <c r="AE47" s="180" t="s">
        <v>431</v>
      </c>
      <c r="AF47" s="180">
        <v>0.2</v>
      </c>
      <c r="AG47" s="180" t="s">
        <v>431</v>
      </c>
      <c r="AH47" s="180">
        <v>28.83</v>
      </c>
      <c r="AI47" s="180">
        <v>28.83</v>
      </c>
      <c r="AJ47" s="190">
        <f t="shared" si="1"/>
        <v>28.83</v>
      </c>
      <c r="AK47" s="180" t="s">
        <v>432</v>
      </c>
      <c r="AL47" s="115" t="s">
        <v>186</v>
      </c>
    </row>
    <row r="48" ht="49.95" customHeight="1" spans="1:38">
      <c r="A48" s="179">
        <v>46</v>
      </c>
      <c r="B48" s="179">
        <v>20202145022</v>
      </c>
      <c r="C48" s="179" t="s">
        <v>35</v>
      </c>
      <c r="D48" s="179" t="s">
        <v>48</v>
      </c>
      <c r="E48" s="179" t="s">
        <v>433</v>
      </c>
      <c r="F48" s="179">
        <v>13143366141</v>
      </c>
      <c r="G48" s="179" t="s">
        <v>434</v>
      </c>
      <c r="H48" s="180" t="s">
        <v>39</v>
      </c>
      <c r="I48" s="180" t="s">
        <v>40</v>
      </c>
      <c r="J48" s="179">
        <v>1.1</v>
      </c>
      <c r="K48" s="180" t="s">
        <v>435</v>
      </c>
      <c r="L48" s="179">
        <v>1.1</v>
      </c>
      <c r="M48" s="180" t="s">
        <v>436</v>
      </c>
      <c r="N48" s="179">
        <v>1.1</v>
      </c>
      <c r="O48" s="180" t="s">
        <v>436</v>
      </c>
      <c r="P48" s="179">
        <v>26.8</v>
      </c>
      <c r="Q48" s="180" t="s">
        <v>437</v>
      </c>
      <c r="R48" s="179">
        <v>26.8</v>
      </c>
      <c r="S48" s="180" t="s">
        <v>437</v>
      </c>
      <c r="T48" s="179">
        <v>26.8</v>
      </c>
      <c r="U48" s="180" t="s">
        <v>437</v>
      </c>
      <c r="V48" s="179" t="s">
        <v>81</v>
      </c>
      <c r="W48" s="180" t="s">
        <v>438</v>
      </c>
      <c r="X48" s="179" t="s">
        <v>81</v>
      </c>
      <c r="Y48" s="180" t="s">
        <v>438</v>
      </c>
      <c r="Z48" s="179">
        <v>0.4</v>
      </c>
      <c r="AA48" s="180" t="s">
        <v>438</v>
      </c>
      <c r="AB48" s="179">
        <v>1.9</v>
      </c>
      <c r="AC48" s="180" t="s">
        <v>439</v>
      </c>
      <c r="AD48" s="179">
        <v>0.5</v>
      </c>
      <c r="AE48" s="180" t="s">
        <v>440</v>
      </c>
      <c r="AF48" s="179">
        <v>0.5</v>
      </c>
      <c r="AG48" s="180" t="s">
        <v>440</v>
      </c>
      <c r="AH48" s="179">
        <v>30.2</v>
      </c>
      <c r="AI48" s="179">
        <v>28.8</v>
      </c>
      <c r="AJ48" s="190">
        <f t="shared" si="1"/>
        <v>28.8</v>
      </c>
      <c r="AK48" s="179"/>
      <c r="AL48" s="115" t="s">
        <v>186</v>
      </c>
    </row>
    <row r="49" ht="49.95" customHeight="1" spans="1:38">
      <c r="A49" s="179">
        <v>47</v>
      </c>
      <c r="B49" s="179">
        <v>20202047026</v>
      </c>
      <c r="C49" s="179" t="s">
        <v>157</v>
      </c>
      <c r="D49" s="179" t="s">
        <v>48</v>
      </c>
      <c r="E49" s="179" t="s">
        <v>441</v>
      </c>
      <c r="F49" s="179">
        <v>13725100551</v>
      </c>
      <c r="G49" s="179" t="s">
        <v>442</v>
      </c>
      <c r="H49" s="180" t="s">
        <v>39</v>
      </c>
      <c r="I49" s="180" t="s">
        <v>40</v>
      </c>
      <c r="J49" s="179" t="s">
        <v>412</v>
      </c>
      <c r="K49" s="180" t="s">
        <v>443</v>
      </c>
      <c r="L49" s="179" t="s">
        <v>412</v>
      </c>
      <c r="M49" s="180" t="s">
        <v>443</v>
      </c>
      <c r="N49" s="179">
        <v>0.5</v>
      </c>
      <c r="O49" s="180" t="s">
        <v>443</v>
      </c>
      <c r="P49" s="179">
        <v>27.16</v>
      </c>
      <c r="Q49" s="180" t="s">
        <v>444</v>
      </c>
      <c r="R49" s="179" t="s">
        <v>445</v>
      </c>
      <c r="S49" s="180" t="s">
        <v>444</v>
      </c>
      <c r="T49" s="179">
        <v>27.16</v>
      </c>
      <c r="U49" s="180" t="s">
        <v>444</v>
      </c>
      <c r="V49" s="180" t="s">
        <v>95</v>
      </c>
      <c r="W49" s="179" t="s">
        <v>446</v>
      </c>
      <c r="X49" s="180" t="s">
        <v>95</v>
      </c>
      <c r="Y49" s="179" t="s">
        <v>446</v>
      </c>
      <c r="Z49" s="180">
        <v>0.2</v>
      </c>
      <c r="AA49" s="179" t="s">
        <v>446</v>
      </c>
      <c r="AB49" s="179" t="s">
        <v>287</v>
      </c>
      <c r="AC49" s="180" t="s">
        <v>447</v>
      </c>
      <c r="AD49" s="179" t="s">
        <v>287</v>
      </c>
      <c r="AE49" s="180" t="s">
        <v>447</v>
      </c>
      <c r="AF49" s="179">
        <v>0.9</v>
      </c>
      <c r="AG49" s="180" t="s">
        <v>447</v>
      </c>
      <c r="AH49" s="179">
        <v>28.76</v>
      </c>
      <c r="AI49" s="179" t="s">
        <v>448</v>
      </c>
      <c r="AJ49" s="190">
        <f t="shared" si="1"/>
        <v>28.76</v>
      </c>
      <c r="AK49" s="179"/>
      <c r="AL49" s="115" t="s">
        <v>186</v>
      </c>
    </row>
    <row r="50" ht="49.95" customHeight="1" spans="1:38">
      <c r="A50" s="179">
        <v>48</v>
      </c>
      <c r="B50" s="115">
        <v>20202047023</v>
      </c>
      <c r="C50" s="115" t="s">
        <v>157</v>
      </c>
      <c r="D50" s="115" t="s">
        <v>48</v>
      </c>
      <c r="E50" s="115" t="s">
        <v>449</v>
      </c>
      <c r="F50" s="115">
        <v>15014200952</v>
      </c>
      <c r="G50" s="115" t="s">
        <v>450</v>
      </c>
      <c r="H50" s="131" t="s">
        <v>39</v>
      </c>
      <c r="I50" s="131" t="s">
        <v>40</v>
      </c>
      <c r="J50" s="115" t="s">
        <v>70</v>
      </c>
      <c r="K50" s="115" t="s">
        <v>451</v>
      </c>
      <c r="L50" s="115" t="s">
        <v>70</v>
      </c>
      <c r="M50" s="115" t="s">
        <v>451</v>
      </c>
      <c r="N50" s="115">
        <v>0.6</v>
      </c>
      <c r="O50" s="115" t="s">
        <v>451</v>
      </c>
      <c r="P50" s="115">
        <v>27.55</v>
      </c>
      <c r="Q50" s="131" t="s">
        <v>452</v>
      </c>
      <c r="R50" s="115" t="s">
        <v>453</v>
      </c>
      <c r="S50" s="131" t="s">
        <v>452</v>
      </c>
      <c r="T50" s="115">
        <v>27.55</v>
      </c>
      <c r="U50" s="131" t="s">
        <v>452</v>
      </c>
      <c r="V50" s="115" t="s">
        <v>95</v>
      </c>
      <c r="W50" s="115" t="s">
        <v>454</v>
      </c>
      <c r="X50" s="115" t="s">
        <v>95</v>
      </c>
      <c r="Y50" s="115" t="s">
        <v>454</v>
      </c>
      <c r="Z50" s="115">
        <v>0.2</v>
      </c>
      <c r="AA50" s="115" t="s">
        <v>454</v>
      </c>
      <c r="AB50" s="115" t="s">
        <v>81</v>
      </c>
      <c r="AC50" s="131" t="s">
        <v>455</v>
      </c>
      <c r="AD50" s="115" t="s">
        <v>81</v>
      </c>
      <c r="AE50" s="131" t="s">
        <v>455</v>
      </c>
      <c r="AF50" s="115">
        <v>0.4</v>
      </c>
      <c r="AG50" s="131" t="s">
        <v>455</v>
      </c>
      <c r="AH50" s="131" t="s">
        <v>456</v>
      </c>
      <c r="AI50" s="131" t="s">
        <v>457</v>
      </c>
      <c r="AJ50" s="190">
        <f t="shared" si="1"/>
        <v>28.75</v>
      </c>
      <c r="AK50" s="115"/>
      <c r="AL50" s="115" t="s">
        <v>186</v>
      </c>
    </row>
    <row r="51" ht="49.95" customHeight="1" spans="1:38">
      <c r="A51" s="179">
        <v>49</v>
      </c>
      <c r="B51" s="179">
        <v>20202145014</v>
      </c>
      <c r="C51" s="179" t="s">
        <v>35</v>
      </c>
      <c r="D51" s="179" t="s">
        <v>48</v>
      </c>
      <c r="E51" s="179" t="s">
        <v>458</v>
      </c>
      <c r="F51" s="179">
        <v>19129233819</v>
      </c>
      <c r="G51" s="179" t="s">
        <v>144</v>
      </c>
      <c r="H51" s="180" t="s">
        <v>39</v>
      </c>
      <c r="I51" s="180" t="s">
        <v>40</v>
      </c>
      <c r="J51" s="179" t="s">
        <v>459</v>
      </c>
      <c r="K51" s="180" t="s">
        <v>460</v>
      </c>
      <c r="L51" s="179" t="s">
        <v>459</v>
      </c>
      <c r="M51" s="180" t="s">
        <v>461</v>
      </c>
      <c r="N51" s="179">
        <v>1.7</v>
      </c>
      <c r="O51" s="180" t="s">
        <v>461</v>
      </c>
      <c r="P51" s="179">
        <v>26.35</v>
      </c>
      <c r="Q51" s="180" t="s">
        <v>462</v>
      </c>
      <c r="R51" s="179" t="s">
        <v>463</v>
      </c>
      <c r="S51" s="180" t="s">
        <v>462</v>
      </c>
      <c r="T51" s="179">
        <v>26.35</v>
      </c>
      <c r="U51" s="180" t="s">
        <v>462</v>
      </c>
      <c r="V51" s="179" t="s">
        <v>95</v>
      </c>
      <c r="W51" s="180" t="s">
        <v>464</v>
      </c>
      <c r="X51" s="179" t="s">
        <v>95</v>
      </c>
      <c r="Y51" s="180" t="s">
        <v>464</v>
      </c>
      <c r="Z51" s="179">
        <v>0.2</v>
      </c>
      <c r="AA51" s="180" t="s">
        <v>464</v>
      </c>
      <c r="AB51" s="179" t="s">
        <v>81</v>
      </c>
      <c r="AC51" s="180" t="s">
        <v>465</v>
      </c>
      <c r="AD51" s="179" t="s">
        <v>81</v>
      </c>
      <c r="AE51" s="180" t="s">
        <v>465</v>
      </c>
      <c r="AF51" s="179">
        <v>0.4</v>
      </c>
      <c r="AG51" s="180" t="s">
        <v>465</v>
      </c>
      <c r="AH51" s="179">
        <v>28.65</v>
      </c>
      <c r="AI51" s="179">
        <v>28.65</v>
      </c>
      <c r="AJ51" s="190">
        <f t="shared" si="1"/>
        <v>28.65</v>
      </c>
      <c r="AK51" s="179"/>
      <c r="AL51" s="115" t="s">
        <v>186</v>
      </c>
    </row>
    <row r="52" ht="49.95" customHeight="1" spans="1:38">
      <c r="A52" s="179">
        <v>50</v>
      </c>
      <c r="B52" s="180">
        <v>20202145036</v>
      </c>
      <c r="C52" s="180" t="s">
        <v>35</v>
      </c>
      <c r="D52" s="180" t="s">
        <v>36</v>
      </c>
      <c r="E52" s="180" t="s">
        <v>466</v>
      </c>
      <c r="F52" s="180">
        <v>18838939752</v>
      </c>
      <c r="G52" s="180" t="s">
        <v>336</v>
      </c>
      <c r="H52" s="180" t="s">
        <v>39</v>
      </c>
      <c r="I52" s="180" t="s">
        <v>40</v>
      </c>
      <c r="J52" s="180">
        <v>1.1</v>
      </c>
      <c r="K52" s="180" t="s">
        <v>467</v>
      </c>
      <c r="L52" s="180">
        <v>1.1</v>
      </c>
      <c r="M52" s="180" t="s">
        <v>468</v>
      </c>
      <c r="N52" s="180">
        <v>1.1</v>
      </c>
      <c r="O52" s="180" t="s">
        <v>468</v>
      </c>
      <c r="P52" s="180">
        <v>26.52</v>
      </c>
      <c r="Q52" s="180" t="s">
        <v>469</v>
      </c>
      <c r="R52" s="180">
        <v>26.52</v>
      </c>
      <c r="S52" s="180" t="s">
        <v>470</v>
      </c>
      <c r="T52" s="180">
        <v>26.52</v>
      </c>
      <c r="U52" s="180" t="s">
        <v>470</v>
      </c>
      <c r="V52" s="180">
        <v>0.3</v>
      </c>
      <c r="W52" s="180" t="s">
        <v>471</v>
      </c>
      <c r="X52" s="180">
        <v>0.4</v>
      </c>
      <c r="Y52" s="180" t="s">
        <v>341</v>
      </c>
      <c r="Z52" s="180">
        <v>0.4</v>
      </c>
      <c r="AA52" s="180" t="s">
        <v>341</v>
      </c>
      <c r="AB52" s="180">
        <v>0.6</v>
      </c>
      <c r="AC52" s="180" t="s">
        <v>342</v>
      </c>
      <c r="AD52" s="180">
        <v>0.6</v>
      </c>
      <c r="AE52" s="180" t="s">
        <v>342</v>
      </c>
      <c r="AF52" s="180">
        <v>0.6</v>
      </c>
      <c r="AG52" s="180" t="s">
        <v>342</v>
      </c>
      <c r="AH52" s="180">
        <v>28.52</v>
      </c>
      <c r="AI52" s="180">
        <v>28.62</v>
      </c>
      <c r="AJ52" s="190">
        <f t="shared" si="1"/>
        <v>28.62</v>
      </c>
      <c r="AK52" s="192"/>
      <c r="AL52" s="115" t="s">
        <v>186</v>
      </c>
    </row>
    <row r="53" ht="49.95" customHeight="1" spans="1:38">
      <c r="A53" s="181">
        <v>51</v>
      </c>
      <c r="B53" s="121">
        <v>20202145010</v>
      </c>
      <c r="C53" s="121" t="s">
        <v>35</v>
      </c>
      <c r="D53" s="121" t="s">
        <v>48</v>
      </c>
      <c r="E53" s="121" t="s">
        <v>472</v>
      </c>
      <c r="F53" s="121">
        <v>13607964618</v>
      </c>
      <c r="G53" s="121" t="s">
        <v>425</v>
      </c>
      <c r="H53" s="182" t="s">
        <v>39</v>
      </c>
      <c r="I53" s="182" t="s">
        <v>40</v>
      </c>
      <c r="J53" s="121" t="s">
        <v>473</v>
      </c>
      <c r="K53" s="182" t="s">
        <v>474</v>
      </c>
      <c r="L53" s="121" t="s">
        <v>473</v>
      </c>
      <c r="M53" s="182" t="s">
        <v>474</v>
      </c>
      <c r="N53" s="121">
        <v>1.8</v>
      </c>
      <c r="O53" s="182" t="s">
        <v>474</v>
      </c>
      <c r="P53" s="121">
        <v>25.8</v>
      </c>
      <c r="Q53" s="182" t="s">
        <v>475</v>
      </c>
      <c r="R53" s="121" t="s">
        <v>476</v>
      </c>
      <c r="S53" s="182" t="s">
        <v>475</v>
      </c>
      <c r="T53" s="121">
        <v>25.8</v>
      </c>
      <c r="U53" s="182" t="s">
        <v>475</v>
      </c>
      <c r="V53" s="121" t="s">
        <v>81</v>
      </c>
      <c r="W53" s="182" t="s">
        <v>477</v>
      </c>
      <c r="X53" s="121" t="s">
        <v>81</v>
      </c>
      <c r="Y53" s="182" t="s">
        <v>477</v>
      </c>
      <c r="Z53" s="121">
        <v>0.4</v>
      </c>
      <c r="AA53" s="182" t="s">
        <v>477</v>
      </c>
      <c r="AB53" s="121" t="s">
        <v>70</v>
      </c>
      <c r="AC53" s="182" t="s">
        <v>478</v>
      </c>
      <c r="AD53" s="121" t="s">
        <v>70</v>
      </c>
      <c r="AE53" s="182" t="s">
        <v>478</v>
      </c>
      <c r="AF53" s="121">
        <v>0.6</v>
      </c>
      <c r="AG53" s="182" t="s">
        <v>478</v>
      </c>
      <c r="AH53" s="121" t="s">
        <v>479</v>
      </c>
      <c r="AI53" s="121">
        <v>28.6</v>
      </c>
      <c r="AJ53" s="194">
        <f t="shared" si="1"/>
        <v>28.6</v>
      </c>
      <c r="AK53" s="121"/>
      <c r="AL53" s="121" t="s">
        <v>480</v>
      </c>
    </row>
    <row r="54" ht="49.95" customHeight="1" spans="1:38">
      <c r="A54" s="181">
        <v>52</v>
      </c>
      <c r="B54" s="121">
        <v>20202047029</v>
      </c>
      <c r="C54" s="121" t="s">
        <v>157</v>
      </c>
      <c r="D54" s="121" t="s">
        <v>48</v>
      </c>
      <c r="E54" s="121" t="s">
        <v>481</v>
      </c>
      <c r="F54" s="121">
        <v>13536807995</v>
      </c>
      <c r="G54" s="121" t="s">
        <v>169</v>
      </c>
      <c r="H54" s="182" t="s">
        <v>39</v>
      </c>
      <c r="I54" s="182" t="s">
        <v>40</v>
      </c>
      <c r="J54" s="121" t="s">
        <v>412</v>
      </c>
      <c r="K54" s="182" t="s">
        <v>482</v>
      </c>
      <c r="L54" s="121" t="s">
        <v>412</v>
      </c>
      <c r="M54" s="182" t="s">
        <v>482</v>
      </c>
      <c r="N54" s="121">
        <v>0.5</v>
      </c>
      <c r="O54" s="182" t="s">
        <v>482</v>
      </c>
      <c r="P54" s="121">
        <v>27.44</v>
      </c>
      <c r="Q54" s="182" t="s">
        <v>483</v>
      </c>
      <c r="R54" s="121">
        <v>27.44</v>
      </c>
      <c r="S54" s="182" t="s">
        <v>483</v>
      </c>
      <c r="T54" s="121">
        <v>27.44</v>
      </c>
      <c r="U54" s="182" t="s">
        <v>483</v>
      </c>
      <c r="V54" s="182" t="s">
        <v>95</v>
      </c>
      <c r="W54" s="182" t="s">
        <v>484</v>
      </c>
      <c r="X54" s="182" t="s">
        <v>95</v>
      </c>
      <c r="Y54" s="182" t="s">
        <v>484</v>
      </c>
      <c r="Z54" s="182">
        <v>0.2</v>
      </c>
      <c r="AA54" s="182" t="s">
        <v>484</v>
      </c>
      <c r="AB54" s="182" t="s">
        <v>70</v>
      </c>
      <c r="AC54" s="182" t="s">
        <v>485</v>
      </c>
      <c r="AD54" s="182" t="s">
        <v>70</v>
      </c>
      <c r="AE54" s="182" t="s">
        <v>486</v>
      </c>
      <c r="AF54" s="182">
        <v>0.4</v>
      </c>
      <c r="AG54" s="182" t="s">
        <v>487</v>
      </c>
      <c r="AH54" s="121">
        <v>28.74</v>
      </c>
      <c r="AI54" s="121">
        <v>28.74</v>
      </c>
      <c r="AJ54" s="194">
        <f t="shared" si="1"/>
        <v>28.54</v>
      </c>
      <c r="AK54" s="121"/>
      <c r="AL54" s="121" t="s">
        <v>480</v>
      </c>
    </row>
    <row r="55" ht="49.95" customHeight="1" spans="1:38">
      <c r="A55" s="181">
        <v>53</v>
      </c>
      <c r="B55" s="183">
        <v>20202145047</v>
      </c>
      <c r="C55" s="183" t="s">
        <v>35</v>
      </c>
      <c r="D55" s="183" t="s">
        <v>36</v>
      </c>
      <c r="E55" s="183" t="s">
        <v>488</v>
      </c>
      <c r="F55" s="183">
        <v>18207547287</v>
      </c>
      <c r="G55" s="183" t="s">
        <v>489</v>
      </c>
      <c r="H55" s="183" t="s">
        <v>39</v>
      </c>
      <c r="I55" s="183" t="s">
        <v>40</v>
      </c>
      <c r="J55" s="183" t="s">
        <v>490</v>
      </c>
      <c r="K55" s="183" t="s">
        <v>491</v>
      </c>
      <c r="L55" s="183" t="s">
        <v>490</v>
      </c>
      <c r="M55" s="183" t="s">
        <v>491</v>
      </c>
      <c r="N55" s="183">
        <v>0.3</v>
      </c>
      <c r="O55" s="183" t="s">
        <v>491</v>
      </c>
      <c r="P55" s="183">
        <v>26.5</v>
      </c>
      <c r="Q55" s="183" t="s">
        <v>492</v>
      </c>
      <c r="R55" s="183" t="s">
        <v>493</v>
      </c>
      <c r="S55" s="183" t="s">
        <v>492</v>
      </c>
      <c r="T55" s="183">
        <v>26.5</v>
      </c>
      <c r="U55" s="183" t="s">
        <v>492</v>
      </c>
      <c r="V55" s="183" t="s">
        <v>70</v>
      </c>
      <c r="W55" s="183" t="s">
        <v>494</v>
      </c>
      <c r="X55" s="183" t="s">
        <v>70</v>
      </c>
      <c r="Y55" s="183" t="s">
        <v>494</v>
      </c>
      <c r="Z55" s="183">
        <v>0.6</v>
      </c>
      <c r="AA55" s="183" t="s">
        <v>494</v>
      </c>
      <c r="AB55" s="183" t="s">
        <v>333</v>
      </c>
      <c r="AC55" s="183" t="s">
        <v>495</v>
      </c>
      <c r="AD55" s="183" t="s">
        <v>333</v>
      </c>
      <c r="AE55" s="183" t="s">
        <v>495</v>
      </c>
      <c r="AF55" s="183">
        <v>1</v>
      </c>
      <c r="AG55" s="183" t="s">
        <v>495</v>
      </c>
      <c r="AH55" s="183">
        <v>28.4</v>
      </c>
      <c r="AI55" s="183">
        <v>28.4</v>
      </c>
      <c r="AJ55" s="194">
        <f t="shared" si="1"/>
        <v>28.4</v>
      </c>
      <c r="AK55" s="195"/>
      <c r="AL55" s="121" t="s">
        <v>480</v>
      </c>
    </row>
    <row r="56" ht="49.95" customHeight="1" spans="1:38">
      <c r="A56" s="181">
        <v>54</v>
      </c>
      <c r="B56" s="182">
        <v>20202145041</v>
      </c>
      <c r="C56" s="182" t="s">
        <v>35</v>
      </c>
      <c r="D56" s="182" t="s">
        <v>36</v>
      </c>
      <c r="E56" s="182" t="s">
        <v>496</v>
      </c>
      <c r="F56" s="182">
        <v>13435143896</v>
      </c>
      <c r="G56" s="182" t="s">
        <v>497</v>
      </c>
      <c r="H56" s="182" t="s">
        <v>39</v>
      </c>
      <c r="I56" s="182" t="s">
        <v>40</v>
      </c>
      <c r="J56" s="182">
        <v>1.3</v>
      </c>
      <c r="K56" s="182" t="s">
        <v>498</v>
      </c>
      <c r="L56" s="182">
        <v>1.1</v>
      </c>
      <c r="M56" s="182" t="s">
        <v>499</v>
      </c>
      <c r="N56" s="182">
        <v>1.3</v>
      </c>
      <c r="O56" s="182" t="s">
        <v>500</v>
      </c>
      <c r="P56" s="182">
        <v>26.22</v>
      </c>
      <c r="Q56" s="182" t="s">
        <v>501</v>
      </c>
      <c r="R56" s="182">
        <v>26.22</v>
      </c>
      <c r="S56" s="182" t="s">
        <v>501</v>
      </c>
      <c r="T56" s="182">
        <v>26.22</v>
      </c>
      <c r="U56" s="182" t="s">
        <v>501</v>
      </c>
      <c r="V56" s="182">
        <v>0.35</v>
      </c>
      <c r="W56" s="182" t="s">
        <v>502</v>
      </c>
      <c r="X56" s="182">
        <v>0.25</v>
      </c>
      <c r="Y56" s="182" t="s">
        <v>503</v>
      </c>
      <c r="Z56" s="182">
        <v>0.25</v>
      </c>
      <c r="AA56" s="182" t="s">
        <v>503</v>
      </c>
      <c r="AB56" s="182">
        <v>1.8</v>
      </c>
      <c r="AC56" s="182" t="s">
        <v>504</v>
      </c>
      <c r="AD56" s="182">
        <v>0.6</v>
      </c>
      <c r="AE56" s="182" t="s">
        <v>505</v>
      </c>
      <c r="AF56" s="182">
        <v>0.6</v>
      </c>
      <c r="AG56" s="182" t="s">
        <v>505</v>
      </c>
      <c r="AH56" s="182">
        <v>29.67</v>
      </c>
      <c r="AI56" s="182">
        <v>28.17</v>
      </c>
      <c r="AJ56" s="194">
        <f t="shared" si="1"/>
        <v>28.37</v>
      </c>
      <c r="AK56" s="195"/>
      <c r="AL56" s="121" t="s">
        <v>480</v>
      </c>
    </row>
    <row r="57" ht="49.95" customHeight="1" spans="1:38">
      <c r="A57" s="181">
        <v>55</v>
      </c>
      <c r="B57" s="183">
        <v>20202145059</v>
      </c>
      <c r="C57" s="183" t="s">
        <v>35</v>
      </c>
      <c r="D57" s="183" t="s">
        <v>36</v>
      </c>
      <c r="E57" s="183" t="s">
        <v>506</v>
      </c>
      <c r="F57" s="183">
        <v>15897671790</v>
      </c>
      <c r="G57" s="183" t="s">
        <v>65</v>
      </c>
      <c r="H57" s="183" t="s">
        <v>39</v>
      </c>
      <c r="I57" s="183" t="s">
        <v>40</v>
      </c>
      <c r="J57" s="183" t="s">
        <v>287</v>
      </c>
      <c r="K57" s="183" t="s">
        <v>507</v>
      </c>
      <c r="L57" s="183" t="s">
        <v>378</v>
      </c>
      <c r="M57" s="183" t="s">
        <v>508</v>
      </c>
      <c r="N57" s="183">
        <v>0.9</v>
      </c>
      <c r="O57" s="183" t="s">
        <v>509</v>
      </c>
      <c r="P57" s="183">
        <v>26.63</v>
      </c>
      <c r="Q57" s="183" t="s">
        <v>510</v>
      </c>
      <c r="R57" s="183" t="s">
        <v>511</v>
      </c>
      <c r="S57" s="183" t="s">
        <v>510</v>
      </c>
      <c r="T57" s="183">
        <v>26.63</v>
      </c>
      <c r="U57" s="183" t="s">
        <v>510</v>
      </c>
      <c r="V57" s="183" t="s">
        <v>95</v>
      </c>
      <c r="W57" s="183" t="s">
        <v>512</v>
      </c>
      <c r="X57" s="183">
        <v>0</v>
      </c>
      <c r="Y57" s="183">
        <v>0</v>
      </c>
      <c r="Z57" s="183">
        <v>0.2</v>
      </c>
      <c r="AA57" s="183" t="s">
        <v>513</v>
      </c>
      <c r="AB57" s="183" t="s">
        <v>70</v>
      </c>
      <c r="AC57" s="183" t="s">
        <v>514</v>
      </c>
      <c r="AD57" s="183" t="s">
        <v>70</v>
      </c>
      <c r="AE57" s="183" t="s">
        <v>514</v>
      </c>
      <c r="AF57" s="183">
        <v>0.6</v>
      </c>
      <c r="AG57" s="183" t="s">
        <v>514</v>
      </c>
      <c r="AH57" s="183">
        <v>28.33</v>
      </c>
      <c r="AI57" s="183">
        <v>27.93</v>
      </c>
      <c r="AJ57" s="194">
        <f t="shared" si="1"/>
        <v>28.33</v>
      </c>
      <c r="AK57" s="196" t="s">
        <v>515</v>
      </c>
      <c r="AL57" s="121" t="s">
        <v>480</v>
      </c>
    </row>
    <row r="58" ht="49.95" customHeight="1" spans="1:38">
      <c r="A58" s="181">
        <v>56</v>
      </c>
      <c r="B58" s="183">
        <v>20202145038</v>
      </c>
      <c r="C58" s="183" t="s">
        <v>35</v>
      </c>
      <c r="D58" s="183" t="s">
        <v>36</v>
      </c>
      <c r="E58" s="183" t="s">
        <v>516</v>
      </c>
      <c r="F58" s="183">
        <v>18520481562</v>
      </c>
      <c r="G58" s="183" t="s">
        <v>425</v>
      </c>
      <c r="H58" s="183" t="s">
        <v>39</v>
      </c>
      <c r="I58" s="183" t="s">
        <v>40</v>
      </c>
      <c r="J58" s="183">
        <v>0.9</v>
      </c>
      <c r="K58" s="183" t="s">
        <v>426</v>
      </c>
      <c r="L58" s="183">
        <v>0.9</v>
      </c>
      <c r="M58" s="183" t="s">
        <v>426</v>
      </c>
      <c r="N58" s="183">
        <v>0.9</v>
      </c>
      <c r="O58" s="183" t="s">
        <v>426</v>
      </c>
      <c r="P58" s="183">
        <v>26.6</v>
      </c>
      <c r="Q58" s="183" t="s">
        <v>517</v>
      </c>
      <c r="R58" s="183">
        <v>26.78</v>
      </c>
      <c r="S58" s="183" t="s">
        <v>518</v>
      </c>
      <c r="T58" s="183">
        <v>26.78</v>
      </c>
      <c r="U58" s="183" t="s">
        <v>518</v>
      </c>
      <c r="V58" s="183">
        <v>0.4</v>
      </c>
      <c r="W58" s="183" t="s">
        <v>519</v>
      </c>
      <c r="X58" s="183">
        <v>0.4</v>
      </c>
      <c r="Y58" s="183" t="s">
        <v>519</v>
      </c>
      <c r="Z58" s="183">
        <v>0.4</v>
      </c>
      <c r="AA58" s="183" t="s">
        <v>519</v>
      </c>
      <c r="AB58" s="183">
        <v>0.2</v>
      </c>
      <c r="AC58" s="183" t="s">
        <v>431</v>
      </c>
      <c r="AD58" s="183">
        <v>0.2</v>
      </c>
      <c r="AE58" s="183" t="s">
        <v>431</v>
      </c>
      <c r="AF58" s="183">
        <v>0.2</v>
      </c>
      <c r="AG58" s="183" t="s">
        <v>431</v>
      </c>
      <c r="AH58" s="183">
        <v>28.1</v>
      </c>
      <c r="AI58" s="183">
        <v>28.28</v>
      </c>
      <c r="AJ58" s="194">
        <f t="shared" si="1"/>
        <v>28.28</v>
      </c>
      <c r="AK58" s="195"/>
      <c r="AL58" s="121" t="s">
        <v>480</v>
      </c>
    </row>
    <row r="59" ht="49.95" customHeight="1" spans="1:38">
      <c r="A59" s="181">
        <v>57</v>
      </c>
      <c r="B59" s="181">
        <v>20202145005</v>
      </c>
      <c r="C59" s="181" t="s">
        <v>35</v>
      </c>
      <c r="D59" s="181" t="s">
        <v>48</v>
      </c>
      <c r="E59" s="181" t="s">
        <v>520</v>
      </c>
      <c r="F59" s="181">
        <v>19903070065</v>
      </c>
      <c r="G59" s="181" t="s">
        <v>85</v>
      </c>
      <c r="H59" s="183" t="s">
        <v>39</v>
      </c>
      <c r="I59" s="183" t="s">
        <v>40</v>
      </c>
      <c r="J59" s="181">
        <v>1</v>
      </c>
      <c r="K59" s="181" t="s">
        <v>521</v>
      </c>
      <c r="L59" s="181">
        <v>1</v>
      </c>
      <c r="M59" s="181" t="s">
        <v>521</v>
      </c>
      <c r="N59" s="181">
        <v>1</v>
      </c>
      <c r="O59" s="181" t="s">
        <v>521</v>
      </c>
      <c r="P59" s="181">
        <v>26.87</v>
      </c>
      <c r="Q59" s="183" t="s">
        <v>522</v>
      </c>
      <c r="R59" s="181">
        <v>26.87</v>
      </c>
      <c r="S59" s="183" t="s">
        <v>522</v>
      </c>
      <c r="T59" s="181">
        <v>26.87</v>
      </c>
      <c r="U59" s="183" t="s">
        <v>522</v>
      </c>
      <c r="V59" s="183">
        <v>0.2</v>
      </c>
      <c r="W59" s="183" t="s">
        <v>523</v>
      </c>
      <c r="X59" s="183">
        <v>0.2</v>
      </c>
      <c r="Y59" s="183" t="s">
        <v>523</v>
      </c>
      <c r="Z59" s="183">
        <v>0.2</v>
      </c>
      <c r="AA59" s="183" t="s">
        <v>523</v>
      </c>
      <c r="AB59" s="181">
        <v>0.2</v>
      </c>
      <c r="AC59" s="181" t="s">
        <v>524</v>
      </c>
      <c r="AD59" s="181">
        <v>0.2</v>
      </c>
      <c r="AE59" s="181" t="s">
        <v>524</v>
      </c>
      <c r="AF59" s="181">
        <v>0.2</v>
      </c>
      <c r="AG59" s="181" t="s">
        <v>524</v>
      </c>
      <c r="AH59" s="181">
        <v>28.27</v>
      </c>
      <c r="AI59" s="181" t="s">
        <v>525</v>
      </c>
      <c r="AJ59" s="194">
        <f t="shared" si="1"/>
        <v>28.27</v>
      </c>
      <c r="AK59" s="181"/>
      <c r="AL59" s="121" t="s">
        <v>480</v>
      </c>
    </row>
    <row r="60" ht="49.95" customHeight="1" spans="1:38">
      <c r="A60" s="181">
        <v>58</v>
      </c>
      <c r="B60" s="182">
        <v>20202145039</v>
      </c>
      <c r="C60" s="182" t="s">
        <v>35</v>
      </c>
      <c r="D60" s="183" t="s">
        <v>36</v>
      </c>
      <c r="E60" s="182" t="s">
        <v>526</v>
      </c>
      <c r="F60" s="182">
        <v>15018405383</v>
      </c>
      <c r="G60" s="182" t="s">
        <v>527</v>
      </c>
      <c r="H60" s="182" t="s">
        <v>39</v>
      </c>
      <c r="I60" s="183" t="s">
        <v>40</v>
      </c>
      <c r="J60" s="182">
        <v>0.9</v>
      </c>
      <c r="K60" s="182" t="s">
        <v>528</v>
      </c>
      <c r="L60" s="182">
        <v>0.8</v>
      </c>
      <c r="M60" s="182" t="s">
        <v>529</v>
      </c>
      <c r="N60" s="182">
        <v>0.9</v>
      </c>
      <c r="O60" s="182" t="s">
        <v>530</v>
      </c>
      <c r="P60" s="182">
        <v>26.53</v>
      </c>
      <c r="Q60" s="182" t="s">
        <v>531</v>
      </c>
      <c r="R60" s="182">
        <v>26.53</v>
      </c>
      <c r="S60" s="182" t="s">
        <v>531</v>
      </c>
      <c r="T60" s="182">
        <v>26.53</v>
      </c>
      <c r="U60" s="182" t="s">
        <v>531</v>
      </c>
      <c r="V60" s="182">
        <v>0.1</v>
      </c>
      <c r="W60" s="182" t="s">
        <v>532</v>
      </c>
      <c r="X60" s="182">
        <v>0.1</v>
      </c>
      <c r="Y60" s="182" t="s">
        <v>532</v>
      </c>
      <c r="Z60" s="182">
        <v>0.1</v>
      </c>
      <c r="AA60" s="182" t="s">
        <v>532</v>
      </c>
      <c r="AB60" s="182">
        <v>0.6</v>
      </c>
      <c r="AC60" s="182" t="s">
        <v>533</v>
      </c>
      <c r="AD60" s="182">
        <v>0.6</v>
      </c>
      <c r="AE60" s="182" t="s">
        <v>533</v>
      </c>
      <c r="AF60" s="182">
        <v>0.6</v>
      </c>
      <c r="AG60" s="182" t="s">
        <v>533</v>
      </c>
      <c r="AH60" s="182">
        <v>28.13</v>
      </c>
      <c r="AI60" s="182">
        <v>28.03</v>
      </c>
      <c r="AJ60" s="194">
        <f t="shared" si="1"/>
        <v>28.13</v>
      </c>
      <c r="AK60" s="195"/>
      <c r="AL60" s="121" t="s">
        <v>480</v>
      </c>
    </row>
    <row r="61" ht="49.95" customHeight="1" spans="1:38">
      <c r="A61" s="181">
        <v>59</v>
      </c>
      <c r="B61" s="182">
        <v>20202145060</v>
      </c>
      <c r="C61" s="182" t="s">
        <v>35</v>
      </c>
      <c r="D61" s="183" t="s">
        <v>36</v>
      </c>
      <c r="E61" s="182" t="s">
        <v>534</v>
      </c>
      <c r="F61" s="182">
        <v>15539672155</v>
      </c>
      <c r="G61" s="182" t="s">
        <v>535</v>
      </c>
      <c r="H61" s="182" t="s">
        <v>39</v>
      </c>
      <c r="I61" s="183" t="s">
        <v>40</v>
      </c>
      <c r="J61" s="182">
        <v>0.8</v>
      </c>
      <c r="K61" s="182" t="s">
        <v>536</v>
      </c>
      <c r="L61" s="182">
        <v>0.8</v>
      </c>
      <c r="M61" s="182" t="s">
        <v>537</v>
      </c>
      <c r="N61" s="182">
        <v>0.8</v>
      </c>
      <c r="O61" s="182" t="s">
        <v>538</v>
      </c>
      <c r="P61" s="182">
        <v>26.4</v>
      </c>
      <c r="Q61" s="182" t="s">
        <v>539</v>
      </c>
      <c r="R61" s="182">
        <v>26.4</v>
      </c>
      <c r="S61" s="182" t="s">
        <v>539</v>
      </c>
      <c r="T61" s="182">
        <v>26.4</v>
      </c>
      <c r="U61" s="182" t="s">
        <v>539</v>
      </c>
      <c r="V61" s="182">
        <v>0.65</v>
      </c>
      <c r="W61" s="182" t="s">
        <v>540</v>
      </c>
      <c r="X61" s="182">
        <v>0.2</v>
      </c>
      <c r="Y61" s="182" t="s">
        <v>541</v>
      </c>
      <c r="Z61" s="182">
        <v>0.2</v>
      </c>
      <c r="AA61" s="182" t="s">
        <v>541</v>
      </c>
      <c r="AB61" s="182">
        <v>0.6</v>
      </c>
      <c r="AC61" s="182" t="s">
        <v>542</v>
      </c>
      <c r="AD61" s="182">
        <v>0.6</v>
      </c>
      <c r="AE61" s="182" t="s">
        <v>542</v>
      </c>
      <c r="AF61" s="182">
        <v>0.6</v>
      </c>
      <c r="AG61" s="182" t="s">
        <v>542</v>
      </c>
      <c r="AH61" s="182">
        <v>28.45</v>
      </c>
      <c r="AI61" s="182">
        <v>28</v>
      </c>
      <c r="AJ61" s="194">
        <f t="shared" si="1"/>
        <v>28</v>
      </c>
      <c r="AK61" s="195"/>
      <c r="AL61" s="121" t="s">
        <v>480</v>
      </c>
    </row>
    <row r="62" ht="49.95" customHeight="1" spans="1:38">
      <c r="A62" s="181">
        <v>60</v>
      </c>
      <c r="B62" s="181">
        <v>20202145019</v>
      </c>
      <c r="C62" s="181" t="s">
        <v>35</v>
      </c>
      <c r="D62" s="181" t="s">
        <v>48</v>
      </c>
      <c r="E62" s="181" t="s">
        <v>543</v>
      </c>
      <c r="F62" s="181">
        <v>15650452380</v>
      </c>
      <c r="G62" s="181" t="s">
        <v>169</v>
      </c>
      <c r="H62" s="183" t="s">
        <v>416</v>
      </c>
      <c r="I62" s="183" t="s">
        <v>40</v>
      </c>
      <c r="J62" s="181" t="s">
        <v>86</v>
      </c>
      <c r="K62" s="183" t="s">
        <v>544</v>
      </c>
      <c r="L62" s="181" t="s">
        <v>86</v>
      </c>
      <c r="M62" s="183" t="s">
        <v>544</v>
      </c>
      <c r="N62" s="181">
        <v>1.3</v>
      </c>
      <c r="O62" s="183" t="s">
        <v>545</v>
      </c>
      <c r="P62" s="183" t="s">
        <v>546</v>
      </c>
      <c r="Q62" s="183" t="s">
        <v>547</v>
      </c>
      <c r="R62" s="183" t="s">
        <v>548</v>
      </c>
      <c r="S62" s="183" t="s">
        <v>549</v>
      </c>
      <c r="T62" s="121">
        <v>26.09</v>
      </c>
      <c r="U62" s="183" t="s">
        <v>549</v>
      </c>
      <c r="V62" s="181" t="s">
        <v>81</v>
      </c>
      <c r="W62" s="183" t="s">
        <v>550</v>
      </c>
      <c r="X62" s="181" t="s">
        <v>81</v>
      </c>
      <c r="Y62" s="183" t="s">
        <v>550</v>
      </c>
      <c r="Z62" s="181">
        <v>0.4</v>
      </c>
      <c r="AA62" s="183" t="s">
        <v>550</v>
      </c>
      <c r="AB62" s="181" t="s">
        <v>95</v>
      </c>
      <c r="AC62" s="181" t="s">
        <v>551</v>
      </c>
      <c r="AD62" s="181" t="s">
        <v>95</v>
      </c>
      <c r="AE62" s="181" t="s">
        <v>551</v>
      </c>
      <c r="AF62" s="181">
        <v>0.2</v>
      </c>
      <c r="AG62" s="181" t="s">
        <v>551</v>
      </c>
      <c r="AH62" s="181">
        <v>27.862</v>
      </c>
      <c r="AI62" s="181">
        <v>27.99</v>
      </c>
      <c r="AJ62" s="194">
        <f t="shared" si="1"/>
        <v>27.99</v>
      </c>
      <c r="AK62" s="181"/>
      <c r="AL62" s="121" t="s">
        <v>480</v>
      </c>
    </row>
    <row r="63" ht="49.95" customHeight="1" spans="1:38">
      <c r="A63" s="181">
        <v>61</v>
      </c>
      <c r="B63" s="121">
        <v>20202145007</v>
      </c>
      <c r="C63" s="121" t="s">
        <v>35</v>
      </c>
      <c r="D63" s="121" t="s">
        <v>48</v>
      </c>
      <c r="E63" s="121" t="s">
        <v>552</v>
      </c>
      <c r="F63" s="121">
        <v>15017504661</v>
      </c>
      <c r="G63" s="121" t="s">
        <v>553</v>
      </c>
      <c r="H63" s="182" t="s">
        <v>416</v>
      </c>
      <c r="I63" s="182" t="s">
        <v>40</v>
      </c>
      <c r="J63" s="121" t="s">
        <v>155</v>
      </c>
      <c r="K63" s="182" t="s">
        <v>554</v>
      </c>
      <c r="L63" s="121" t="s">
        <v>155</v>
      </c>
      <c r="M63" s="182" t="s">
        <v>554</v>
      </c>
      <c r="N63" s="121">
        <v>1.1</v>
      </c>
      <c r="O63" s="182" t="s">
        <v>554</v>
      </c>
      <c r="P63" s="121">
        <v>26.05</v>
      </c>
      <c r="Q63" s="182" t="s">
        <v>555</v>
      </c>
      <c r="R63" s="121" t="s">
        <v>556</v>
      </c>
      <c r="S63" s="182" t="s">
        <v>555</v>
      </c>
      <c r="T63" s="121">
        <v>26.05</v>
      </c>
      <c r="U63" s="182" t="s">
        <v>555</v>
      </c>
      <c r="V63" s="121" t="s">
        <v>81</v>
      </c>
      <c r="W63" s="182" t="s">
        <v>557</v>
      </c>
      <c r="X63" s="121" t="s">
        <v>81</v>
      </c>
      <c r="Y63" s="182" t="s">
        <v>557</v>
      </c>
      <c r="Z63" s="121">
        <v>0.4</v>
      </c>
      <c r="AA63" s="182" t="s">
        <v>557</v>
      </c>
      <c r="AB63" s="121" t="s">
        <v>70</v>
      </c>
      <c r="AC63" s="182" t="s">
        <v>558</v>
      </c>
      <c r="AD63" s="121" t="s">
        <v>70</v>
      </c>
      <c r="AE63" s="182" t="s">
        <v>559</v>
      </c>
      <c r="AF63" s="121">
        <v>0.4</v>
      </c>
      <c r="AG63" s="182" t="s">
        <v>560</v>
      </c>
      <c r="AH63" s="121">
        <v>28.15</v>
      </c>
      <c r="AI63" s="121">
        <v>28.15</v>
      </c>
      <c r="AJ63" s="194">
        <f t="shared" si="1"/>
        <v>27.95</v>
      </c>
      <c r="AK63" s="196"/>
      <c r="AL63" s="121" t="s">
        <v>480</v>
      </c>
    </row>
    <row r="64" ht="49.95" customHeight="1" spans="1:38">
      <c r="A64" s="181">
        <v>62</v>
      </c>
      <c r="B64" s="182">
        <v>20202145052</v>
      </c>
      <c r="C64" s="182" t="s">
        <v>35</v>
      </c>
      <c r="D64" s="182" t="s">
        <v>36</v>
      </c>
      <c r="E64" s="182" t="s">
        <v>561</v>
      </c>
      <c r="F64" s="182">
        <v>15119210105</v>
      </c>
      <c r="G64" s="182" t="s">
        <v>535</v>
      </c>
      <c r="H64" s="182" t="s">
        <v>39</v>
      </c>
      <c r="I64" s="182" t="s">
        <v>40</v>
      </c>
      <c r="J64" s="182">
        <v>0.7</v>
      </c>
      <c r="K64" s="182" t="s">
        <v>562</v>
      </c>
      <c r="L64" s="182">
        <v>0.7</v>
      </c>
      <c r="M64" s="182" t="s">
        <v>562</v>
      </c>
      <c r="N64" s="182">
        <v>0.7</v>
      </c>
      <c r="O64" s="182" t="s">
        <v>562</v>
      </c>
      <c r="P64" s="182">
        <v>26.48</v>
      </c>
      <c r="Q64" s="182" t="s">
        <v>563</v>
      </c>
      <c r="R64" s="182">
        <v>26.48</v>
      </c>
      <c r="S64" s="182" t="s">
        <v>563</v>
      </c>
      <c r="T64" s="182">
        <v>26.48</v>
      </c>
      <c r="U64" s="182" t="s">
        <v>563</v>
      </c>
      <c r="V64" s="182">
        <v>0.4</v>
      </c>
      <c r="W64" s="182" t="s">
        <v>564</v>
      </c>
      <c r="X64" s="182">
        <v>0.4</v>
      </c>
      <c r="Y64" s="182" t="s">
        <v>564</v>
      </c>
      <c r="Z64" s="182">
        <v>0.4</v>
      </c>
      <c r="AA64" s="182" t="s">
        <v>564</v>
      </c>
      <c r="AB64" s="182">
        <v>0.2</v>
      </c>
      <c r="AC64" s="182" t="s">
        <v>565</v>
      </c>
      <c r="AD64" s="182">
        <v>0.2</v>
      </c>
      <c r="AE64" s="182" t="s">
        <v>565</v>
      </c>
      <c r="AF64" s="182">
        <v>0.2</v>
      </c>
      <c r="AG64" s="182" t="s">
        <v>565</v>
      </c>
      <c r="AH64" s="182">
        <v>27.78</v>
      </c>
      <c r="AI64" s="182">
        <v>27.78</v>
      </c>
      <c r="AJ64" s="194">
        <f t="shared" si="1"/>
        <v>27.78</v>
      </c>
      <c r="AK64" s="195"/>
      <c r="AL64" s="121" t="s">
        <v>480</v>
      </c>
    </row>
    <row r="65" ht="49.95" customHeight="1" spans="1:38">
      <c r="A65" s="181">
        <v>63</v>
      </c>
      <c r="B65" s="181">
        <v>20202145003</v>
      </c>
      <c r="C65" s="181" t="s">
        <v>35</v>
      </c>
      <c r="D65" s="181" t="s">
        <v>48</v>
      </c>
      <c r="E65" s="181" t="s">
        <v>566</v>
      </c>
      <c r="F65" s="181">
        <v>15290601285</v>
      </c>
      <c r="G65" s="181" t="s">
        <v>567</v>
      </c>
      <c r="H65" s="183" t="s">
        <v>39</v>
      </c>
      <c r="I65" s="183" t="s">
        <v>40</v>
      </c>
      <c r="J65" s="181" t="s">
        <v>287</v>
      </c>
      <c r="K65" s="183" t="s">
        <v>568</v>
      </c>
      <c r="L65" s="181" t="s">
        <v>287</v>
      </c>
      <c r="M65" s="183" t="s">
        <v>568</v>
      </c>
      <c r="N65" s="181">
        <v>0.9</v>
      </c>
      <c r="O65" s="183" t="s">
        <v>568</v>
      </c>
      <c r="P65" s="181">
        <v>26.05</v>
      </c>
      <c r="Q65" s="183" t="s">
        <v>569</v>
      </c>
      <c r="R65" s="181">
        <v>26.05</v>
      </c>
      <c r="S65" s="183" t="s">
        <v>569</v>
      </c>
      <c r="T65" s="181">
        <v>26.05</v>
      </c>
      <c r="U65" s="183" t="s">
        <v>569</v>
      </c>
      <c r="V65" s="183" t="s">
        <v>81</v>
      </c>
      <c r="W65" s="183" t="s">
        <v>570</v>
      </c>
      <c r="X65" s="183" t="s">
        <v>81</v>
      </c>
      <c r="Y65" s="183" t="s">
        <v>570</v>
      </c>
      <c r="Z65" s="183">
        <v>0.4</v>
      </c>
      <c r="AA65" s="183" t="s">
        <v>570</v>
      </c>
      <c r="AB65" s="183" t="s">
        <v>81</v>
      </c>
      <c r="AC65" s="183" t="s">
        <v>571</v>
      </c>
      <c r="AD65" s="183" t="s">
        <v>81</v>
      </c>
      <c r="AE65" s="183" t="s">
        <v>571</v>
      </c>
      <c r="AF65" s="183">
        <v>0.4</v>
      </c>
      <c r="AG65" s="183" t="s">
        <v>571</v>
      </c>
      <c r="AH65" s="181">
        <v>27.75</v>
      </c>
      <c r="AI65" s="181" t="s">
        <v>572</v>
      </c>
      <c r="AJ65" s="194">
        <f t="shared" si="1"/>
        <v>27.75</v>
      </c>
      <c r="AK65" s="181"/>
      <c r="AL65" s="121" t="s">
        <v>480</v>
      </c>
    </row>
    <row r="66" ht="49.95" customHeight="1" spans="1:38">
      <c r="A66" s="181">
        <v>64</v>
      </c>
      <c r="B66" s="183">
        <v>20202145034</v>
      </c>
      <c r="C66" s="183" t="s">
        <v>35</v>
      </c>
      <c r="D66" s="183" t="s">
        <v>36</v>
      </c>
      <c r="E66" s="183" t="s">
        <v>573</v>
      </c>
      <c r="F66" s="183">
        <v>13600091034</v>
      </c>
      <c r="G66" s="183" t="s">
        <v>574</v>
      </c>
      <c r="H66" s="183" t="s">
        <v>39</v>
      </c>
      <c r="I66" s="183" t="s">
        <v>40</v>
      </c>
      <c r="J66" s="183">
        <v>0.7</v>
      </c>
      <c r="K66" s="183" t="s">
        <v>575</v>
      </c>
      <c r="L66" s="183">
        <v>0.7</v>
      </c>
      <c r="M66" s="183" t="s">
        <v>576</v>
      </c>
      <c r="N66" s="183">
        <v>0.7</v>
      </c>
      <c r="O66" s="183" t="s">
        <v>576</v>
      </c>
      <c r="P66" s="183">
        <v>26.4</v>
      </c>
      <c r="Q66" s="183" t="s">
        <v>577</v>
      </c>
      <c r="R66" s="183">
        <v>26.4</v>
      </c>
      <c r="S66" s="183" t="s">
        <v>577</v>
      </c>
      <c r="T66" s="183">
        <v>26.4</v>
      </c>
      <c r="U66" s="183" t="s">
        <v>577</v>
      </c>
      <c r="V66" s="183">
        <v>0.2</v>
      </c>
      <c r="W66" s="183" t="s">
        <v>578</v>
      </c>
      <c r="X66" s="183">
        <v>0.2</v>
      </c>
      <c r="Y66" s="183" t="s">
        <v>578</v>
      </c>
      <c r="Z66" s="183">
        <v>0.2</v>
      </c>
      <c r="AA66" s="183" t="s">
        <v>578</v>
      </c>
      <c r="AB66" s="183">
        <v>0.4</v>
      </c>
      <c r="AC66" s="183" t="s">
        <v>579</v>
      </c>
      <c r="AD66" s="183">
        <v>0.4</v>
      </c>
      <c r="AE66" s="183" t="s">
        <v>579</v>
      </c>
      <c r="AF66" s="183">
        <v>0.4</v>
      </c>
      <c r="AG66" s="183" t="s">
        <v>579</v>
      </c>
      <c r="AH66" s="183">
        <v>27.7</v>
      </c>
      <c r="AI66" s="183">
        <v>27.7</v>
      </c>
      <c r="AJ66" s="194">
        <f t="shared" si="1"/>
        <v>27.7</v>
      </c>
      <c r="AK66" s="195"/>
      <c r="AL66" s="121" t="s">
        <v>480</v>
      </c>
    </row>
    <row r="67" ht="49.95" customHeight="1" spans="1:38">
      <c r="A67" s="181">
        <v>65</v>
      </c>
      <c r="B67" s="183">
        <v>20202145042</v>
      </c>
      <c r="C67" s="183" t="s">
        <v>35</v>
      </c>
      <c r="D67" s="183" t="s">
        <v>36</v>
      </c>
      <c r="E67" s="183" t="s">
        <v>580</v>
      </c>
      <c r="F67" s="183">
        <v>17673152937</v>
      </c>
      <c r="G67" s="183" t="s">
        <v>535</v>
      </c>
      <c r="H67" s="183" t="s">
        <v>39</v>
      </c>
      <c r="I67" s="183" t="s">
        <v>40</v>
      </c>
      <c r="J67" s="183">
        <v>1</v>
      </c>
      <c r="K67" s="183" t="s">
        <v>581</v>
      </c>
      <c r="L67" s="183">
        <v>0.9</v>
      </c>
      <c r="M67" s="183" t="s">
        <v>582</v>
      </c>
      <c r="N67" s="183">
        <v>0.9</v>
      </c>
      <c r="O67" s="183" t="s">
        <v>582</v>
      </c>
      <c r="P67" s="183">
        <v>26.37</v>
      </c>
      <c r="Q67" s="183" t="s">
        <v>583</v>
      </c>
      <c r="R67" s="183">
        <v>26.26</v>
      </c>
      <c r="S67" s="183" t="s">
        <v>584</v>
      </c>
      <c r="T67" s="183">
        <v>26.26</v>
      </c>
      <c r="U67" s="183" t="s">
        <v>584</v>
      </c>
      <c r="V67" s="183">
        <v>0.2</v>
      </c>
      <c r="W67" s="183" t="s">
        <v>585</v>
      </c>
      <c r="X67" s="183">
        <v>0.2</v>
      </c>
      <c r="Y67" s="183" t="s">
        <v>585</v>
      </c>
      <c r="Z67" s="183">
        <v>0.2</v>
      </c>
      <c r="AA67" s="183" t="s">
        <v>585</v>
      </c>
      <c r="AB67" s="183">
        <v>0.2</v>
      </c>
      <c r="AC67" s="183" t="s">
        <v>586</v>
      </c>
      <c r="AD67" s="183">
        <v>0.2</v>
      </c>
      <c r="AE67" s="183" t="s">
        <v>586</v>
      </c>
      <c r="AF67" s="183">
        <v>0.2</v>
      </c>
      <c r="AG67" s="183" t="s">
        <v>586</v>
      </c>
      <c r="AH67" s="183">
        <v>27.77</v>
      </c>
      <c r="AI67" s="183">
        <v>27.56</v>
      </c>
      <c r="AJ67" s="194">
        <f t="shared" si="1"/>
        <v>27.56</v>
      </c>
      <c r="AK67" s="195"/>
      <c r="AL67" s="121" t="s">
        <v>480</v>
      </c>
    </row>
    <row r="68" ht="49.95" customHeight="1" spans="1:38">
      <c r="A68" s="181">
        <v>66</v>
      </c>
      <c r="B68" s="183">
        <v>20202145032</v>
      </c>
      <c r="C68" s="183" t="s">
        <v>35</v>
      </c>
      <c r="D68" s="183" t="s">
        <v>36</v>
      </c>
      <c r="E68" s="183" t="s">
        <v>587</v>
      </c>
      <c r="F68" s="183">
        <v>13667348799</v>
      </c>
      <c r="G68" s="183" t="s">
        <v>567</v>
      </c>
      <c r="H68" s="183" t="s">
        <v>39</v>
      </c>
      <c r="I68" s="183" t="s">
        <v>40</v>
      </c>
      <c r="J68" s="183">
        <v>0.6</v>
      </c>
      <c r="K68" s="183" t="s">
        <v>588</v>
      </c>
      <c r="L68" s="183">
        <v>-0.2</v>
      </c>
      <c r="M68" s="183" t="s">
        <v>589</v>
      </c>
      <c r="N68" s="183">
        <v>0.6</v>
      </c>
      <c r="O68" s="183" t="s">
        <v>590</v>
      </c>
      <c r="P68" s="183">
        <v>26.19</v>
      </c>
      <c r="Q68" s="183" t="s">
        <v>591</v>
      </c>
      <c r="R68" s="183">
        <v>26.19</v>
      </c>
      <c r="S68" s="183" t="s">
        <v>591</v>
      </c>
      <c r="T68" s="183">
        <v>26.19</v>
      </c>
      <c r="U68" s="183" t="s">
        <v>591</v>
      </c>
      <c r="V68" s="183">
        <v>0.2</v>
      </c>
      <c r="W68" s="183" t="s">
        <v>446</v>
      </c>
      <c r="X68" s="183">
        <v>0.2</v>
      </c>
      <c r="Y68" s="183" t="s">
        <v>446</v>
      </c>
      <c r="Z68" s="183">
        <v>0.2</v>
      </c>
      <c r="AA68" s="183" t="s">
        <v>446</v>
      </c>
      <c r="AB68" s="183">
        <v>0.4</v>
      </c>
      <c r="AC68" s="183" t="s">
        <v>592</v>
      </c>
      <c r="AD68" s="183">
        <v>0.4</v>
      </c>
      <c r="AE68" s="183" t="s">
        <v>592</v>
      </c>
      <c r="AF68" s="183">
        <v>0.4</v>
      </c>
      <c r="AG68" s="183" t="s">
        <v>592</v>
      </c>
      <c r="AH68" s="183">
        <v>27.39</v>
      </c>
      <c r="AI68" s="183">
        <v>26.59</v>
      </c>
      <c r="AJ68" s="194">
        <f t="shared" si="1"/>
        <v>27.39</v>
      </c>
      <c r="AK68" s="195"/>
      <c r="AL68" s="121" t="s">
        <v>480</v>
      </c>
    </row>
    <row r="69" ht="49.95" customHeight="1" spans="1:38">
      <c r="A69" s="181">
        <v>67</v>
      </c>
      <c r="B69" s="183">
        <v>20202145049</v>
      </c>
      <c r="C69" s="183" t="s">
        <v>35</v>
      </c>
      <c r="D69" s="183" t="s">
        <v>36</v>
      </c>
      <c r="E69" s="183" t="s">
        <v>593</v>
      </c>
      <c r="F69" s="183">
        <v>15914351425</v>
      </c>
      <c r="G69" s="183" t="s">
        <v>442</v>
      </c>
      <c r="H69" s="183" t="s">
        <v>39</v>
      </c>
      <c r="I69" s="183" t="s">
        <v>40</v>
      </c>
      <c r="J69" s="183">
        <v>0.1</v>
      </c>
      <c r="K69" s="183" t="s">
        <v>594</v>
      </c>
      <c r="L69" s="183">
        <v>0.1</v>
      </c>
      <c r="M69" s="183" t="s">
        <v>594</v>
      </c>
      <c r="N69" s="183">
        <v>0.1</v>
      </c>
      <c r="O69" s="183" t="s">
        <v>594</v>
      </c>
      <c r="P69" s="183" t="s">
        <v>595</v>
      </c>
      <c r="Q69" s="183"/>
      <c r="R69" s="183">
        <v>26.79</v>
      </c>
      <c r="S69" s="183"/>
      <c r="T69" s="183">
        <v>26.79</v>
      </c>
      <c r="U69" s="183"/>
      <c r="V69" s="183">
        <v>0.1</v>
      </c>
      <c r="W69" s="183" t="s">
        <v>596</v>
      </c>
      <c r="X69" s="183">
        <v>0</v>
      </c>
      <c r="Y69" s="183" t="s">
        <v>597</v>
      </c>
      <c r="Z69" s="183">
        <v>0</v>
      </c>
      <c r="AA69" s="183" t="s">
        <v>597</v>
      </c>
      <c r="AB69" s="183">
        <v>0.4</v>
      </c>
      <c r="AC69" s="183" t="s">
        <v>598</v>
      </c>
      <c r="AD69" s="183">
        <v>0.4</v>
      </c>
      <c r="AE69" s="183" t="s">
        <v>599</v>
      </c>
      <c r="AF69" s="183">
        <v>0.4</v>
      </c>
      <c r="AG69" s="183" t="s">
        <v>598</v>
      </c>
      <c r="AH69" s="183">
        <v>27.39</v>
      </c>
      <c r="AI69" s="183">
        <v>27.29</v>
      </c>
      <c r="AJ69" s="194">
        <f t="shared" si="1"/>
        <v>27.29</v>
      </c>
      <c r="AK69" s="195"/>
      <c r="AL69" s="121" t="s">
        <v>480</v>
      </c>
    </row>
    <row r="70" ht="49.95" customHeight="1" spans="1:38">
      <c r="A70" s="181">
        <v>68</v>
      </c>
      <c r="B70" s="183">
        <v>20202145028</v>
      </c>
      <c r="C70" s="183" t="s">
        <v>35</v>
      </c>
      <c r="D70" s="183" t="s">
        <v>36</v>
      </c>
      <c r="E70" s="183" t="s">
        <v>600</v>
      </c>
      <c r="F70" s="183">
        <v>13574375026</v>
      </c>
      <c r="G70" s="183" t="s">
        <v>85</v>
      </c>
      <c r="H70" s="183" t="s">
        <v>39</v>
      </c>
      <c r="I70" s="183" t="s">
        <v>40</v>
      </c>
      <c r="J70" s="183">
        <v>0.3</v>
      </c>
      <c r="K70" s="183" t="s">
        <v>601</v>
      </c>
      <c r="L70" s="183">
        <v>0.3</v>
      </c>
      <c r="M70" s="183" t="s">
        <v>601</v>
      </c>
      <c r="N70" s="183">
        <v>0.3</v>
      </c>
      <c r="O70" s="183" t="s">
        <v>601</v>
      </c>
      <c r="P70" s="183">
        <v>26.14</v>
      </c>
      <c r="Q70" s="183" t="s">
        <v>602</v>
      </c>
      <c r="R70" s="183">
        <v>26.14</v>
      </c>
      <c r="S70" s="183" t="s">
        <v>602</v>
      </c>
      <c r="T70" s="183">
        <v>26.14</v>
      </c>
      <c r="U70" s="183" t="s">
        <v>602</v>
      </c>
      <c r="V70" s="183">
        <v>0.2</v>
      </c>
      <c r="W70" s="183" t="s">
        <v>603</v>
      </c>
      <c r="X70" s="183">
        <v>0.2</v>
      </c>
      <c r="Y70" s="183" t="s">
        <v>446</v>
      </c>
      <c r="Z70" s="183">
        <v>0.2</v>
      </c>
      <c r="AA70" s="183" t="s">
        <v>446</v>
      </c>
      <c r="AB70" s="183">
        <v>0.9</v>
      </c>
      <c r="AC70" s="183" t="s">
        <v>604</v>
      </c>
      <c r="AD70" s="183">
        <v>0.6</v>
      </c>
      <c r="AE70" s="183" t="s">
        <v>605</v>
      </c>
      <c r="AF70" s="183">
        <v>0.6</v>
      </c>
      <c r="AG70" s="183" t="s">
        <v>605</v>
      </c>
      <c r="AH70" s="183">
        <v>27.54</v>
      </c>
      <c r="AI70" s="183">
        <v>27.24</v>
      </c>
      <c r="AJ70" s="194">
        <f t="shared" si="1"/>
        <v>27.24</v>
      </c>
      <c r="AK70" s="195"/>
      <c r="AL70" s="121" t="s">
        <v>480</v>
      </c>
    </row>
    <row r="71" ht="49.95" customHeight="1" spans="1:38">
      <c r="A71" s="181">
        <v>69</v>
      </c>
      <c r="B71" s="183">
        <v>20202145054</v>
      </c>
      <c r="C71" s="183" t="s">
        <v>35</v>
      </c>
      <c r="D71" s="183" t="s">
        <v>36</v>
      </c>
      <c r="E71" s="183" t="s">
        <v>606</v>
      </c>
      <c r="F71" s="183">
        <v>15387292930</v>
      </c>
      <c r="G71" s="183" t="s">
        <v>607</v>
      </c>
      <c r="H71" s="183" t="s">
        <v>39</v>
      </c>
      <c r="I71" s="183" t="s">
        <v>40</v>
      </c>
      <c r="J71" s="183">
        <v>1.1</v>
      </c>
      <c r="K71" s="183" t="s">
        <v>608</v>
      </c>
      <c r="L71" s="183">
        <v>1.1</v>
      </c>
      <c r="M71" s="183" t="s">
        <v>608</v>
      </c>
      <c r="N71" s="183">
        <v>1.1</v>
      </c>
      <c r="O71" s="183" t="s">
        <v>608</v>
      </c>
      <c r="P71" s="183">
        <v>25.5</v>
      </c>
      <c r="Q71" s="183" t="s">
        <v>609</v>
      </c>
      <c r="R71" s="183">
        <v>25.16</v>
      </c>
      <c r="S71" s="183" t="s">
        <v>609</v>
      </c>
      <c r="T71" s="183">
        <v>25.16</v>
      </c>
      <c r="U71" s="183" t="s">
        <v>609</v>
      </c>
      <c r="V71" s="183">
        <v>0.6</v>
      </c>
      <c r="W71" s="183" t="s">
        <v>610</v>
      </c>
      <c r="X71" s="183">
        <v>0.4</v>
      </c>
      <c r="Y71" s="183" t="s">
        <v>611</v>
      </c>
      <c r="Z71" s="183">
        <v>0.4</v>
      </c>
      <c r="AA71" s="183" t="s">
        <v>611</v>
      </c>
      <c r="AB71" s="183">
        <v>0.4</v>
      </c>
      <c r="AC71" s="183" t="s">
        <v>612</v>
      </c>
      <c r="AD71" s="183">
        <v>0.4</v>
      </c>
      <c r="AE71" s="183" t="s">
        <v>612</v>
      </c>
      <c r="AF71" s="183">
        <v>0.4</v>
      </c>
      <c r="AG71" s="183" t="s">
        <v>612</v>
      </c>
      <c r="AH71" s="183">
        <v>27.6</v>
      </c>
      <c r="AI71" s="183">
        <v>27.06</v>
      </c>
      <c r="AJ71" s="194">
        <f t="shared" si="1"/>
        <v>27.06</v>
      </c>
      <c r="AK71" s="195"/>
      <c r="AL71" s="121" t="s">
        <v>480</v>
      </c>
    </row>
    <row r="72" ht="49.95" customHeight="1" spans="1:38">
      <c r="A72" s="181">
        <v>70</v>
      </c>
      <c r="B72" s="121">
        <v>20202145002</v>
      </c>
      <c r="C72" s="121" t="s">
        <v>35</v>
      </c>
      <c r="D72" s="121" t="s">
        <v>48</v>
      </c>
      <c r="E72" s="121" t="s">
        <v>613</v>
      </c>
      <c r="F72" s="121">
        <v>18629011853</v>
      </c>
      <c r="G72" s="121" t="s">
        <v>527</v>
      </c>
      <c r="H72" s="182" t="s">
        <v>39</v>
      </c>
      <c r="I72" s="182" t="s">
        <v>40</v>
      </c>
      <c r="J72" s="121">
        <v>0.3</v>
      </c>
      <c r="K72" s="182" t="s">
        <v>614</v>
      </c>
      <c r="L72" s="121">
        <v>0.3</v>
      </c>
      <c r="M72" s="182" t="s">
        <v>614</v>
      </c>
      <c r="N72" s="121">
        <v>0.3</v>
      </c>
      <c r="O72" s="182" t="s">
        <v>614</v>
      </c>
      <c r="P72" s="121">
        <v>26.23</v>
      </c>
      <c r="Q72" s="182" t="s">
        <v>615</v>
      </c>
      <c r="R72" s="121">
        <v>26.23</v>
      </c>
      <c r="S72" s="182" t="s">
        <v>615</v>
      </c>
      <c r="T72" s="121">
        <v>26.23</v>
      </c>
      <c r="U72" s="182" t="s">
        <v>615</v>
      </c>
      <c r="V72" s="182">
        <v>0.2</v>
      </c>
      <c r="W72" s="182" t="s">
        <v>446</v>
      </c>
      <c r="X72" s="182">
        <v>0.2</v>
      </c>
      <c r="Y72" s="182" t="s">
        <v>446</v>
      </c>
      <c r="Z72" s="182">
        <v>0.2</v>
      </c>
      <c r="AA72" s="182" t="s">
        <v>446</v>
      </c>
      <c r="AB72" s="121">
        <v>0.2</v>
      </c>
      <c r="AC72" s="121" t="s">
        <v>616</v>
      </c>
      <c r="AD72" s="121">
        <v>0.2</v>
      </c>
      <c r="AE72" s="121" t="s">
        <v>616</v>
      </c>
      <c r="AF72" s="121">
        <v>0.2</v>
      </c>
      <c r="AG72" s="121" t="s">
        <v>616</v>
      </c>
      <c r="AH72" s="121">
        <v>26.93</v>
      </c>
      <c r="AI72" s="121">
        <f>AD72+X72+R72+L72</f>
        <v>26.93</v>
      </c>
      <c r="AJ72" s="194">
        <f t="shared" si="1"/>
        <v>26.93</v>
      </c>
      <c r="AK72" s="121"/>
      <c r="AL72" s="121" t="s">
        <v>480</v>
      </c>
    </row>
    <row r="73" ht="49.95" customHeight="1" spans="1:38">
      <c r="A73" s="181">
        <v>71</v>
      </c>
      <c r="B73" s="183">
        <v>20202145029</v>
      </c>
      <c r="C73" s="183" t="s">
        <v>35</v>
      </c>
      <c r="D73" s="183" t="s">
        <v>36</v>
      </c>
      <c r="E73" s="183" t="s">
        <v>617</v>
      </c>
      <c r="F73" s="183">
        <v>15638798548</v>
      </c>
      <c r="G73" s="183" t="s">
        <v>607</v>
      </c>
      <c r="H73" s="183" t="s">
        <v>39</v>
      </c>
      <c r="I73" s="183" t="s">
        <v>40</v>
      </c>
      <c r="J73" s="183">
        <v>0.7</v>
      </c>
      <c r="K73" s="183" t="s">
        <v>618</v>
      </c>
      <c r="L73" s="183">
        <v>0.5</v>
      </c>
      <c r="M73" s="183" t="s">
        <v>619</v>
      </c>
      <c r="N73" s="183">
        <v>0.5</v>
      </c>
      <c r="O73" s="183" t="s">
        <v>619</v>
      </c>
      <c r="P73" s="183">
        <v>25.77</v>
      </c>
      <c r="Q73" s="183" t="s">
        <v>620</v>
      </c>
      <c r="R73" s="183">
        <v>25.77</v>
      </c>
      <c r="S73" s="183" t="s">
        <v>620</v>
      </c>
      <c r="T73" s="183">
        <v>25.77</v>
      </c>
      <c r="U73" s="183" t="s">
        <v>620</v>
      </c>
      <c r="V73" s="183">
        <v>0.6</v>
      </c>
      <c r="W73" s="183" t="s">
        <v>621</v>
      </c>
      <c r="X73" s="183">
        <v>0.4</v>
      </c>
      <c r="Y73" s="183" t="s">
        <v>622</v>
      </c>
      <c r="Z73" s="183">
        <v>0.4</v>
      </c>
      <c r="AA73" s="183" t="s">
        <v>622</v>
      </c>
      <c r="AB73" s="183">
        <v>0.2</v>
      </c>
      <c r="AC73" s="183" t="s">
        <v>623</v>
      </c>
      <c r="AD73" s="183">
        <v>0.2</v>
      </c>
      <c r="AE73" s="183" t="s">
        <v>623</v>
      </c>
      <c r="AF73" s="183">
        <v>0.2</v>
      </c>
      <c r="AG73" s="183" t="s">
        <v>623</v>
      </c>
      <c r="AH73" s="183">
        <v>27.27</v>
      </c>
      <c r="AI73" s="183">
        <v>26.87</v>
      </c>
      <c r="AJ73" s="194">
        <f t="shared" si="1"/>
        <v>26.87</v>
      </c>
      <c r="AK73" s="195"/>
      <c r="AL73" s="121" t="s">
        <v>480</v>
      </c>
    </row>
    <row r="74" ht="49.95" customHeight="1" spans="1:38">
      <c r="A74" s="181">
        <v>72</v>
      </c>
      <c r="B74" s="182">
        <v>20202145050</v>
      </c>
      <c r="C74" s="182" t="s">
        <v>35</v>
      </c>
      <c r="D74" s="182" t="s">
        <v>36</v>
      </c>
      <c r="E74" s="182" t="s">
        <v>624</v>
      </c>
      <c r="F74" s="182">
        <v>15813305234</v>
      </c>
      <c r="G74" s="182" t="s">
        <v>625</v>
      </c>
      <c r="H74" s="182" t="s">
        <v>39</v>
      </c>
      <c r="I74" s="182" t="s">
        <v>40</v>
      </c>
      <c r="J74" s="182">
        <v>0.4</v>
      </c>
      <c r="K74" s="182" t="s">
        <v>626</v>
      </c>
      <c r="L74" s="182">
        <v>0.2</v>
      </c>
      <c r="M74" s="182" t="s">
        <v>627</v>
      </c>
      <c r="N74" s="182">
        <v>0.2</v>
      </c>
      <c r="O74" s="182" t="s">
        <v>627</v>
      </c>
      <c r="P74" s="182">
        <v>25.98</v>
      </c>
      <c r="Q74" s="182" t="s">
        <v>628</v>
      </c>
      <c r="R74" s="182">
        <v>25.98</v>
      </c>
      <c r="S74" s="182" t="s">
        <v>628</v>
      </c>
      <c r="T74" s="182">
        <v>25.98</v>
      </c>
      <c r="U74" s="182" t="s">
        <v>628</v>
      </c>
      <c r="V74" s="182">
        <v>0.3</v>
      </c>
      <c r="W74" s="182" t="s">
        <v>629</v>
      </c>
      <c r="X74" s="182">
        <v>0.4</v>
      </c>
      <c r="Y74" s="182" t="s">
        <v>629</v>
      </c>
      <c r="Z74" s="182">
        <v>0.4</v>
      </c>
      <c r="AA74" s="182" t="s">
        <v>629</v>
      </c>
      <c r="AB74" s="182">
        <v>0.2</v>
      </c>
      <c r="AC74" s="182" t="s">
        <v>630</v>
      </c>
      <c r="AD74" s="182">
        <v>0.2</v>
      </c>
      <c r="AE74" s="182" t="s">
        <v>630</v>
      </c>
      <c r="AF74" s="182">
        <v>0.2</v>
      </c>
      <c r="AG74" s="182" t="s">
        <v>630</v>
      </c>
      <c r="AH74" s="182">
        <v>26.88</v>
      </c>
      <c r="AI74" s="182">
        <v>26.78</v>
      </c>
      <c r="AJ74" s="194">
        <f t="shared" si="1"/>
        <v>26.78</v>
      </c>
      <c r="AK74" s="195"/>
      <c r="AL74" s="121" t="s">
        <v>480</v>
      </c>
    </row>
    <row r="75" ht="49.95" customHeight="1" spans="1:38">
      <c r="A75" s="173"/>
      <c r="B75" s="173"/>
      <c r="C75" s="173"/>
      <c r="D75" s="173"/>
      <c r="E75" s="173"/>
      <c r="F75" s="173"/>
      <c r="G75" s="173"/>
      <c r="H75" s="173"/>
      <c r="I75" s="173"/>
      <c r="J75" s="173"/>
      <c r="L75" s="173"/>
      <c r="N75" s="173"/>
      <c r="P75" s="173"/>
      <c r="R75" s="173"/>
      <c r="T75" s="173"/>
      <c r="V75" s="173"/>
      <c r="X75" s="173"/>
      <c r="Z75" s="173"/>
      <c r="AB75" s="173"/>
      <c r="AD75" s="173"/>
      <c r="AF75" s="173"/>
      <c r="AH75" s="173"/>
      <c r="AI75" s="173"/>
      <c r="AJ75" s="173"/>
      <c r="AL75" s="173"/>
    </row>
    <row r="76" ht="49.95" customHeight="1" spans="1:38">
      <c r="A76" s="173"/>
      <c r="B76" s="173"/>
      <c r="C76" s="173"/>
      <c r="D76" s="173"/>
      <c r="E76" s="173"/>
      <c r="F76" s="173"/>
      <c r="G76" s="173"/>
      <c r="H76" s="173"/>
      <c r="I76" s="173"/>
      <c r="J76" s="173"/>
      <c r="L76" s="173"/>
      <c r="N76" s="173"/>
      <c r="P76" s="173"/>
      <c r="R76" s="173"/>
      <c r="T76" s="173"/>
      <c r="V76" s="173"/>
      <c r="X76" s="173"/>
      <c r="Z76" s="173"/>
      <c r="AB76" s="173"/>
      <c r="AD76" s="173"/>
      <c r="AF76" s="173"/>
      <c r="AH76" s="173"/>
      <c r="AI76" s="173"/>
      <c r="AJ76" s="173"/>
      <c r="AL76" s="173"/>
    </row>
    <row r="77" ht="49.95" customHeight="1" spans="1:38">
      <c r="A77" s="173"/>
      <c r="B77" s="173"/>
      <c r="C77" s="173"/>
      <c r="D77" s="173"/>
      <c r="E77" s="173"/>
      <c r="F77" s="173"/>
      <c r="G77" s="173"/>
      <c r="H77" s="173"/>
      <c r="I77" s="173"/>
      <c r="J77" s="173"/>
      <c r="L77" s="173"/>
      <c r="N77" s="173"/>
      <c r="P77" s="173"/>
      <c r="R77" s="173"/>
      <c r="T77" s="173"/>
      <c r="V77" s="173"/>
      <c r="X77" s="173"/>
      <c r="Z77" s="173"/>
      <c r="AB77" s="173"/>
      <c r="AD77" s="173"/>
      <c r="AF77" s="173"/>
      <c r="AH77" s="173"/>
      <c r="AI77" s="173"/>
      <c r="AJ77" s="173"/>
      <c r="AL77" s="173"/>
    </row>
    <row r="78" ht="49.95" customHeight="1" spans="1:38">
      <c r="A78" s="173"/>
      <c r="B78" s="173"/>
      <c r="C78" s="173"/>
      <c r="D78" s="173"/>
      <c r="E78" s="173"/>
      <c r="F78" s="173"/>
      <c r="G78" s="173"/>
      <c r="H78" s="173"/>
      <c r="I78" s="173"/>
      <c r="J78" s="173"/>
      <c r="L78" s="173"/>
      <c r="N78" s="173"/>
      <c r="P78" s="173"/>
      <c r="R78" s="173"/>
      <c r="T78" s="173"/>
      <c r="V78" s="173"/>
      <c r="X78" s="173"/>
      <c r="Z78" s="173"/>
      <c r="AB78" s="173"/>
      <c r="AD78" s="173"/>
      <c r="AF78" s="173"/>
      <c r="AH78" s="173"/>
      <c r="AI78" s="173"/>
      <c r="AJ78" s="173"/>
      <c r="AL78" s="173"/>
    </row>
    <row r="79" ht="49.95" customHeight="1" spans="1:38">
      <c r="A79" s="173"/>
      <c r="B79" s="173"/>
      <c r="C79" s="173"/>
      <c r="D79" s="173"/>
      <c r="E79" s="173"/>
      <c r="F79" s="173"/>
      <c r="G79" s="173"/>
      <c r="H79" s="173"/>
      <c r="I79" s="173"/>
      <c r="J79" s="173"/>
      <c r="L79" s="173"/>
      <c r="N79" s="173"/>
      <c r="P79" s="173"/>
      <c r="R79" s="173"/>
      <c r="T79" s="173"/>
      <c r="V79" s="173"/>
      <c r="X79" s="173"/>
      <c r="Z79" s="173"/>
      <c r="AB79" s="173"/>
      <c r="AD79" s="173"/>
      <c r="AF79" s="173"/>
      <c r="AH79" s="173"/>
      <c r="AI79" s="173"/>
      <c r="AJ79" s="173"/>
      <c r="AL79" s="173"/>
    </row>
    <row r="80" ht="49.95" customHeight="1" spans="1:38">
      <c r="A80" s="173"/>
      <c r="B80" s="173"/>
      <c r="C80" s="173"/>
      <c r="D80" s="173"/>
      <c r="E80" s="173"/>
      <c r="F80" s="173"/>
      <c r="G80" s="173"/>
      <c r="H80" s="173"/>
      <c r="I80" s="173"/>
      <c r="J80" s="173"/>
      <c r="L80" s="173"/>
      <c r="N80" s="173"/>
      <c r="P80" s="173"/>
      <c r="R80" s="173"/>
      <c r="T80" s="173"/>
      <c r="V80" s="173"/>
      <c r="X80" s="173"/>
      <c r="Z80" s="173"/>
      <c r="AB80" s="173"/>
      <c r="AD80" s="173"/>
      <c r="AF80" s="173"/>
      <c r="AH80" s="173"/>
      <c r="AI80" s="173"/>
      <c r="AJ80" s="173"/>
      <c r="AL80" s="173"/>
    </row>
    <row r="81" ht="49.95" customHeight="1" spans="1:38">
      <c r="A81" s="173"/>
      <c r="B81" s="173"/>
      <c r="C81" s="173"/>
      <c r="D81" s="173"/>
      <c r="E81" s="173"/>
      <c r="F81" s="173"/>
      <c r="G81" s="173"/>
      <c r="H81" s="173"/>
      <c r="I81" s="173"/>
      <c r="J81" s="173"/>
      <c r="L81" s="173"/>
      <c r="N81" s="173"/>
      <c r="P81" s="173"/>
      <c r="R81" s="173"/>
      <c r="T81" s="173"/>
      <c r="V81" s="173"/>
      <c r="X81" s="173"/>
      <c r="Z81" s="173"/>
      <c r="AB81" s="173"/>
      <c r="AD81" s="173"/>
      <c r="AF81" s="173"/>
      <c r="AH81" s="173"/>
      <c r="AI81" s="173"/>
      <c r="AJ81" s="173"/>
      <c r="AL81" s="173"/>
    </row>
    <row r="82" ht="49.95" customHeight="1" spans="1:38">
      <c r="A82" s="173"/>
      <c r="B82" s="173"/>
      <c r="C82" s="173"/>
      <c r="D82" s="173"/>
      <c r="E82" s="173"/>
      <c r="F82" s="173"/>
      <c r="G82" s="173"/>
      <c r="H82" s="173"/>
      <c r="I82" s="173"/>
      <c r="J82" s="173"/>
      <c r="L82" s="173"/>
      <c r="N82" s="173"/>
      <c r="P82" s="173"/>
      <c r="R82" s="173"/>
      <c r="T82" s="173"/>
      <c r="V82" s="173"/>
      <c r="X82" s="173"/>
      <c r="Z82" s="173"/>
      <c r="AB82" s="173"/>
      <c r="AD82" s="173"/>
      <c r="AF82" s="173"/>
      <c r="AH82" s="173"/>
      <c r="AI82" s="173"/>
      <c r="AJ82" s="173"/>
      <c r="AL82" s="173"/>
    </row>
    <row r="83" ht="49.95" customHeight="1" spans="1:38">
      <c r="A83" s="173"/>
      <c r="B83" s="173"/>
      <c r="C83" s="173"/>
      <c r="D83" s="173"/>
      <c r="E83" s="173"/>
      <c r="F83" s="173"/>
      <c r="G83" s="173"/>
      <c r="H83" s="173"/>
      <c r="I83" s="173"/>
      <c r="J83" s="173"/>
      <c r="L83" s="173"/>
      <c r="N83" s="173"/>
      <c r="P83" s="173"/>
      <c r="R83" s="173"/>
      <c r="T83" s="173"/>
      <c r="V83" s="173"/>
      <c r="X83" s="173"/>
      <c r="Z83" s="173"/>
      <c r="AB83" s="173"/>
      <c r="AD83" s="173"/>
      <c r="AF83" s="173"/>
      <c r="AH83" s="173"/>
      <c r="AI83" s="173"/>
      <c r="AJ83" s="173"/>
      <c r="AL83" s="173"/>
    </row>
    <row r="84" ht="49.95" customHeight="1" spans="1:38">
      <c r="A84" s="173"/>
      <c r="B84" s="173"/>
      <c r="C84" s="173"/>
      <c r="D84" s="173"/>
      <c r="E84" s="173"/>
      <c r="F84" s="173"/>
      <c r="G84" s="173"/>
      <c r="H84" s="173"/>
      <c r="I84" s="173"/>
      <c r="J84" s="173"/>
      <c r="L84" s="173"/>
      <c r="N84" s="173"/>
      <c r="P84" s="173"/>
      <c r="R84" s="173"/>
      <c r="T84" s="173"/>
      <c r="V84" s="173"/>
      <c r="X84" s="173"/>
      <c r="Z84" s="173"/>
      <c r="AB84" s="173"/>
      <c r="AD84" s="173"/>
      <c r="AF84" s="173"/>
      <c r="AH84" s="173"/>
      <c r="AI84" s="173"/>
      <c r="AJ84" s="173"/>
      <c r="AL84" s="173"/>
    </row>
    <row r="85" ht="49.95" customHeight="1" spans="1:38">
      <c r="A85" s="173"/>
      <c r="B85" s="173"/>
      <c r="C85" s="173"/>
      <c r="D85" s="173"/>
      <c r="E85" s="173"/>
      <c r="F85" s="173"/>
      <c r="G85" s="173"/>
      <c r="H85" s="173"/>
      <c r="I85" s="173"/>
      <c r="J85" s="173"/>
      <c r="L85" s="173"/>
      <c r="N85" s="173"/>
      <c r="P85" s="173"/>
      <c r="R85" s="173"/>
      <c r="T85" s="173"/>
      <c r="V85" s="173"/>
      <c r="X85" s="173"/>
      <c r="Z85" s="173"/>
      <c r="AB85" s="173"/>
      <c r="AD85" s="173"/>
      <c r="AF85" s="173"/>
      <c r="AH85" s="173"/>
      <c r="AI85" s="173"/>
      <c r="AJ85" s="173"/>
      <c r="AL85" s="173"/>
    </row>
    <row r="86" ht="49.95" customHeight="1" spans="1:38">
      <c r="A86" s="173"/>
      <c r="B86" s="173"/>
      <c r="C86" s="173"/>
      <c r="D86" s="173"/>
      <c r="E86" s="173"/>
      <c r="F86" s="173"/>
      <c r="G86" s="173"/>
      <c r="H86" s="173"/>
      <c r="I86" s="173"/>
      <c r="J86" s="173"/>
      <c r="L86" s="173"/>
      <c r="N86" s="173"/>
      <c r="P86" s="173"/>
      <c r="R86" s="173"/>
      <c r="T86" s="173"/>
      <c r="V86" s="173"/>
      <c r="X86" s="173"/>
      <c r="Z86" s="173"/>
      <c r="AB86" s="173"/>
      <c r="AD86" s="173"/>
      <c r="AF86" s="173"/>
      <c r="AH86" s="173"/>
      <c r="AI86" s="173"/>
      <c r="AJ86" s="173"/>
      <c r="AL86" s="173"/>
    </row>
    <row r="87" ht="49.95" customHeight="1" spans="1:38">
      <c r="A87" s="173"/>
      <c r="B87" s="173"/>
      <c r="C87" s="173"/>
      <c r="D87" s="173"/>
      <c r="E87" s="173"/>
      <c r="F87" s="173"/>
      <c r="G87" s="173"/>
      <c r="H87" s="173"/>
      <c r="I87" s="173"/>
      <c r="J87" s="173"/>
      <c r="L87" s="173"/>
      <c r="N87" s="173"/>
      <c r="P87" s="173"/>
      <c r="R87" s="173"/>
      <c r="T87" s="173"/>
      <c r="V87" s="173"/>
      <c r="X87" s="173"/>
      <c r="Z87" s="173"/>
      <c r="AB87" s="173"/>
      <c r="AD87" s="173"/>
      <c r="AF87" s="173"/>
      <c r="AH87" s="173"/>
      <c r="AI87" s="173"/>
      <c r="AJ87" s="173"/>
      <c r="AL87" s="173"/>
    </row>
    <row r="88" ht="49.95" customHeight="1" spans="1:38">
      <c r="A88" s="173"/>
      <c r="B88" s="173"/>
      <c r="C88" s="173"/>
      <c r="D88" s="173"/>
      <c r="E88" s="173"/>
      <c r="F88" s="173"/>
      <c r="G88" s="173"/>
      <c r="H88" s="173"/>
      <c r="I88" s="173"/>
      <c r="J88" s="173"/>
      <c r="L88" s="173"/>
      <c r="N88" s="173"/>
      <c r="P88" s="173"/>
      <c r="R88" s="173"/>
      <c r="T88" s="173"/>
      <c r="V88" s="173"/>
      <c r="X88" s="173"/>
      <c r="Z88" s="173"/>
      <c r="AB88" s="173"/>
      <c r="AD88" s="173"/>
      <c r="AF88" s="173"/>
      <c r="AH88" s="173"/>
      <c r="AI88" s="173"/>
      <c r="AJ88" s="173"/>
      <c r="AL88" s="173"/>
    </row>
    <row r="89" ht="49.95" customHeight="1" spans="1:38">
      <c r="A89" s="173"/>
      <c r="B89" s="173"/>
      <c r="C89" s="173"/>
      <c r="D89" s="173"/>
      <c r="E89" s="173"/>
      <c r="F89" s="173"/>
      <c r="G89" s="173"/>
      <c r="H89" s="173"/>
      <c r="I89" s="173"/>
      <c r="J89" s="173"/>
      <c r="L89" s="173"/>
      <c r="N89" s="173"/>
      <c r="P89" s="173"/>
      <c r="R89" s="173"/>
      <c r="T89" s="173"/>
      <c r="V89" s="173"/>
      <c r="X89" s="173"/>
      <c r="Z89" s="173"/>
      <c r="AB89" s="173"/>
      <c r="AD89" s="173"/>
      <c r="AF89" s="173"/>
      <c r="AH89" s="173"/>
      <c r="AI89" s="173"/>
      <c r="AJ89" s="173"/>
      <c r="AL89" s="173"/>
    </row>
    <row r="90" ht="49.95" customHeight="1" spans="1:38">
      <c r="A90" s="173"/>
      <c r="B90" s="173"/>
      <c r="C90" s="173"/>
      <c r="D90" s="173"/>
      <c r="E90" s="173"/>
      <c r="F90" s="173"/>
      <c r="G90" s="173"/>
      <c r="H90" s="173"/>
      <c r="I90" s="173"/>
      <c r="J90" s="173"/>
      <c r="L90" s="173"/>
      <c r="N90" s="173"/>
      <c r="P90" s="173"/>
      <c r="R90" s="173"/>
      <c r="T90" s="173"/>
      <c r="V90" s="173"/>
      <c r="X90" s="173"/>
      <c r="Z90" s="173"/>
      <c r="AB90" s="173"/>
      <c r="AD90" s="173"/>
      <c r="AF90" s="173"/>
      <c r="AH90" s="173"/>
      <c r="AI90" s="173"/>
      <c r="AJ90" s="173"/>
      <c r="AL90" s="173"/>
    </row>
    <row r="91" ht="49.95" customHeight="1" spans="1:38">
      <c r="A91" s="173"/>
      <c r="B91" s="173"/>
      <c r="C91" s="173"/>
      <c r="D91" s="173"/>
      <c r="E91" s="173"/>
      <c r="F91" s="173"/>
      <c r="G91" s="173"/>
      <c r="H91" s="173"/>
      <c r="I91" s="173"/>
      <c r="J91" s="173"/>
      <c r="L91" s="173"/>
      <c r="N91" s="173"/>
      <c r="P91" s="173"/>
      <c r="R91" s="173"/>
      <c r="T91" s="173"/>
      <c r="V91" s="173"/>
      <c r="X91" s="173"/>
      <c r="Z91" s="173"/>
      <c r="AB91" s="173"/>
      <c r="AD91" s="173"/>
      <c r="AF91" s="173"/>
      <c r="AH91" s="173"/>
      <c r="AI91" s="173"/>
      <c r="AJ91" s="173"/>
      <c r="AL91" s="173"/>
    </row>
    <row r="92" ht="49.95" customHeight="1" spans="1:38">
      <c r="A92" s="173"/>
      <c r="B92" s="173"/>
      <c r="C92" s="173"/>
      <c r="D92" s="173"/>
      <c r="E92" s="173"/>
      <c r="F92" s="173"/>
      <c r="G92" s="173"/>
      <c r="H92" s="173"/>
      <c r="I92" s="173"/>
      <c r="J92" s="173"/>
      <c r="L92" s="173"/>
      <c r="N92" s="173"/>
      <c r="P92" s="173"/>
      <c r="R92" s="173"/>
      <c r="T92" s="173"/>
      <c r="V92" s="173"/>
      <c r="X92" s="173"/>
      <c r="Z92" s="173"/>
      <c r="AB92" s="173"/>
      <c r="AD92" s="173"/>
      <c r="AF92" s="173"/>
      <c r="AH92" s="173"/>
      <c r="AI92" s="173"/>
      <c r="AJ92" s="173"/>
      <c r="AL92" s="173"/>
    </row>
    <row r="93" ht="49.95" customHeight="1" spans="1:38">
      <c r="A93" s="173"/>
      <c r="B93" s="173"/>
      <c r="C93" s="173"/>
      <c r="D93" s="173"/>
      <c r="E93" s="173"/>
      <c r="F93" s="173"/>
      <c r="G93" s="173"/>
      <c r="H93" s="173"/>
      <c r="I93" s="173"/>
      <c r="J93" s="173"/>
      <c r="L93" s="173"/>
      <c r="N93" s="173"/>
      <c r="P93" s="173"/>
      <c r="R93" s="173"/>
      <c r="T93" s="173"/>
      <c r="V93" s="173"/>
      <c r="X93" s="173"/>
      <c r="Z93" s="173"/>
      <c r="AB93" s="173"/>
      <c r="AD93" s="173"/>
      <c r="AF93" s="173"/>
      <c r="AH93" s="173"/>
      <c r="AI93" s="173"/>
      <c r="AJ93" s="173"/>
      <c r="AL93" s="173"/>
    </row>
    <row r="94" ht="49.95" customHeight="1" spans="1:38">
      <c r="A94" s="173"/>
      <c r="B94" s="173"/>
      <c r="C94" s="173"/>
      <c r="D94" s="173"/>
      <c r="E94" s="173"/>
      <c r="F94" s="173"/>
      <c r="G94" s="173"/>
      <c r="H94" s="173"/>
      <c r="I94" s="173"/>
      <c r="J94" s="173"/>
      <c r="L94" s="173"/>
      <c r="N94" s="173"/>
      <c r="P94" s="173"/>
      <c r="R94" s="173"/>
      <c r="T94" s="173"/>
      <c r="V94" s="173"/>
      <c r="X94" s="173"/>
      <c r="Z94" s="173"/>
      <c r="AB94" s="173"/>
      <c r="AD94" s="173"/>
      <c r="AF94" s="173"/>
      <c r="AH94" s="173"/>
      <c r="AI94" s="173"/>
      <c r="AJ94" s="173"/>
      <c r="AL94" s="173"/>
    </row>
    <row r="95" ht="49.95" customHeight="1" spans="1:38">
      <c r="A95" s="173"/>
      <c r="B95" s="173"/>
      <c r="C95" s="173"/>
      <c r="D95" s="173"/>
      <c r="E95" s="173"/>
      <c r="F95" s="173"/>
      <c r="G95" s="173"/>
      <c r="H95" s="173"/>
      <c r="I95" s="173"/>
      <c r="J95" s="173"/>
      <c r="L95" s="173"/>
      <c r="N95" s="173"/>
      <c r="P95" s="173"/>
      <c r="R95" s="173"/>
      <c r="T95" s="173"/>
      <c r="V95" s="173"/>
      <c r="X95" s="173"/>
      <c r="Z95" s="173"/>
      <c r="AB95" s="173"/>
      <c r="AD95" s="173"/>
      <c r="AF95" s="173"/>
      <c r="AH95" s="173"/>
      <c r="AI95" s="173"/>
      <c r="AJ95" s="173"/>
      <c r="AL95" s="173"/>
    </row>
    <row r="96" ht="49.95" customHeight="1" spans="1:38">
      <c r="A96" s="173"/>
      <c r="B96" s="173"/>
      <c r="C96" s="173"/>
      <c r="D96" s="173"/>
      <c r="E96" s="173"/>
      <c r="F96" s="173"/>
      <c r="G96" s="173"/>
      <c r="H96" s="173"/>
      <c r="I96" s="173"/>
      <c r="J96" s="173"/>
      <c r="L96" s="173"/>
      <c r="N96" s="173"/>
      <c r="P96" s="173"/>
      <c r="R96" s="173"/>
      <c r="T96" s="173"/>
      <c r="V96" s="173"/>
      <c r="X96" s="173"/>
      <c r="Z96" s="173"/>
      <c r="AB96" s="173"/>
      <c r="AD96" s="173"/>
      <c r="AF96" s="173"/>
      <c r="AH96" s="173"/>
      <c r="AI96" s="173"/>
      <c r="AJ96" s="173"/>
      <c r="AL96" s="173"/>
    </row>
    <row r="97" ht="49.95" customHeight="1" spans="1:38">
      <c r="A97" s="173"/>
      <c r="B97" s="173"/>
      <c r="C97" s="173"/>
      <c r="D97" s="173"/>
      <c r="E97" s="173"/>
      <c r="F97" s="173"/>
      <c r="G97" s="173"/>
      <c r="H97" s="173"/>
      <c r="I97" s="173"/>
      <c r="J97" s="173"/>
      <c r="L97" s="173"/>
      <c r="N97" s="173"/>
      <c r="P97" s="173"/>
      <c r="R97" s="173"/>
      <c r="T97" s="173"/>
      <c r="V97" s="173"/>
      <c r="X97" s="173"/>
      <c r="Z97" s="173"/>
      <c r="AB97" s="173"/>
      <c r="AD97" s="173"/>
      <c r="AF97" s="173"/>
      <c r="AH97" s="173"/>
      <c r="AI97" s="173"/>
      <c r="AJ97" s="173"/>
      <c r="AL97" s="173"/>
    </row>
    <row r="98" ht="49.95" customHeight="1" spans="1:38">
      <c r="A98" s="173"/>
      <c r="B98" s="173"/>
      <c r="C98" s="173"/>
      <c r="D98" s="173"/>
      <c r="E98" s="173"/>
      <c r="F98" s="173"/>
      <c r="G98" s="173"/>
      <c r="H98" s="173"/>
      <c r="I98" s="173"/>
      <c r="J98" s="173"/>
      <c r="L98" s="173"/>
      <c r="N98" s="173"/>
      <c r="P98" s="173"/>
      <c r="R98" s="173"/>
      <c r="T98" s="173"/>
      <c r="V98" s="173"/>
      <c r="X98" s="173"/>
      <c r="Z98" s="173"/>
      <c r="AB98" s="173"/>
      <c r="AD98" s="173"/>
      <c r="AF98" s="173"/>
      <c r="AH98" s="173"/>
      <c r="AI98" s="173"/>
      <c r="AJ98" s="173"/>
      <c r="AL98" s="173"/>
    </row>
    <row r="99" ht="49.95" customHeight="1" spans="1:38">
      <c r="A99" s="173"/>
      <c r="B99" s="173"/>
      <c r="C99" s="173"/>
      <c r="D99" s="173"/>
      <c r="E99" s="173"/>
      <c r="F99" s="173"/>
      <c r="G99" s="173"/>
      <c r="H99" s="173"/>
      <c r="I99" s="173"/>
      <c r="J99" s="173"/>
      <c r="L99" s="173"/>
      <c r="N99" s="173"/>
      <c r="P99" s="173"/>
      <c r="R99" s="173"/>
      <c r="T99" s="173"/>
      <c r="V99" s="173"/>
      <c r="X99" s="173"/>
      <c r="Z99" s="173"/>
      <c r="AB99" s="173"/>
      <c r="AD99" s="173"/>
      <c r="AF99" s="173"/>
      <c r="AH99" s="173"/>
      <c r="AI99" s="173"/>
      <c r="AJ99" s="173"/>
      <c r="AL99" s="173"/>
    </row>
    <row r="100" ht="49.95" customHeight="1" spans="1:38">
      <c r="A100" s="173"/>
      <c r="B100" s="173"/>
      <c r="C100" s="173"/>
      <c r="D100" s="173"/>
      <c r="E100" s="173"/>
      <c r="F100" s="173"/>
      <c r="G100" s="173"/>
      <c r="H100" s="173"/>
      <c r="I100" s="173"/>
      <c r="J100" s="173"/>
      <c r="L100" s="173"/>
      <c r="N100" s="173"/>
      <c r="P100" s="173"/>
      <c r="R100" s="173"/>
      <c r="T100" s="173"/>
      <c r="V100" s="173"/>
      <c r="X100" s="173"/>
      <c r="Z100" s="173"/>
      <c r="AB100" s="173"/>
      <c r="AD100" s="173"/>
      <c r="AF100" s="173"/>
      <c r="AH100" s="173"/>
      <c r="AI100" s="173"/>
      <c r="AJ100" s="173"/>
      <c r="AL100" s="173"/>
    </row>
    <row r="101" ht="49.95" customHeight="1" spans="1:38">
      <c r="A101" s="173"/>
      <c r="B101" s="173"/>
      <c r="C101" s="173"/>
      <c r="D101" s="173"/>
      <c r="E101" s="173"/>
      <c r="F101" s="173"/>
      <c r="G101" s="173"/>
      <c r="H101" s="173"/>
      <c r="I101" s="173"/>
      <c r="J101" s="173"/>
      <c r="L101" s="173"/>
      <c r="N101" s="173"/>
      <c r="P101" s="173"/>
      <c r="R101" s="173"/>
      <c r="T101" s="173"/>
      <c r="V101" s="173"/>
      <c r="X101" s="173"/>
      <c r="Z101" s="173"/>
      <c r="AB101" s="173"/>
      <c r="AD101" s="173"/>
      <c r="AF101" s="173"/>
      <c r="AH101" s="173"/>
      <c r="AI101" s="173"/>
      <c r="AJ101" s="173"/>
      <c r="AL101" s="173"/>
    </row>
    <row r="102" ht="49.95" customHeight="1" spans="1:38">
      <c r="A102" s="173"/>
      <c r="B102" s="173"/>
      <c r="C102" s="173"/>
      <c r="D102" s="173"/>
      <c r="E102" s="173"/>
      <c r="F102" s="173"/>
      <c r="G102" s="173"/>
      <c r="H102" s="173"/>
      <c r="I102" s="173"/>
      <c r="J102" s="173"/>
      <c r="L102" s="173"/>
      <c r="N102" s="173"/>
      <c r="P102" s="173"/>
      <c r="R102" s="173"/>
      <c r="T102" s="173"/>
      <c r="V102" s="173"/>
      <c r="X102" s="173"/>
      <c r="Z102" s="173"/>
      <c r="AB102" s="173"/>
      <c r="AD102" s="173"/>
      <c r="AF102" s="173"/>
      <c r="AH102" s="173"/>
      <c r="AI102" s="173"/>
      <c r="AJ102" s="173"/>
      <c r="AL102" s="173"/>
    </row>
    <row r="103" ht="49.95" customHeight="1" spans="1:38">
      <c r="A103" s="173"/>
      <c r="B103" s="173"/>
      <c r="C103" s="173"/>
      <c r="D103" s="173"/>
      <c r="E103" s="173"/>
      <c r="F103" s="173"/>
      <c r="G103" s="173"/>
      <c r="H103" s="173"/>
      <c r="I103" s="173"/>
      <c r="J103" s="173"/>
      <c r="L103" s="173"/>
      <c r="N103" s="173"/>
      <c r="P103" s="173"/>
      <c r="R103" s="173"/>
      <c r="T103" s="173"/>
      <c r="V103" s="173"/>
      <c r="X103" s="173"/>
      <c r="Z103" s="173"/>
      <c r="AB103" s="173"/>
      <c r="AD103" s="173"/>
      <c r="AF103" s="173"/>
      <c r="AH103" s="173"/>
      <c r="AI103" s="173"/>
      <c r="AJ103" s="173"/>
      <c r="AL103" s="173"/>
    </row>
    <row r="104" ht="49.95" customHeight="1" spans="1:38">
      <c r="A104" s="173"/>
      <c r="B104" s="173"/>
      <c r="C104" s="173"/>
      <c r="D104" s="173"/>
      <c r="E104" s="173"/>
      <c r="F104" s="173"/>
      <c r="G104" s="173"/>
      <c r="H104" s="173"/>
      <c r="I104" s="173"/>
      <c r="J104" s="173"/>
      <c r="L104" s="173"/>
      <c r="N104" s="173"/>
      <c r="P104" s="173"/>
      <c r="R104" s="173"/>
      <c r="T104" s="173"/>
      <c r="V104" s="173"/>
      <c r="X104" s="173"/>
      <c r="Z104" s="173"/>
      <c r="AB104" s="173"/>
      <c r="AD104" s="173"/>
      <c r="AF104" s="173"/>
      <c r="AH104" s="173"/>
      <c r="AI104" s="173"/>
      <c r="AJ104" s="173"/>
      <c r="AL104" s="173"/>
    </row>
    <row r="105" ht="49.95" customHeight="1" spans="1:38">
      <c r="A105" s="173"/>
      <c r="B105" s="173"/>
      <c r="C105" s="173"/>
      <c r="D105" s="173"/>
      <c r="E105" s="173"/>
      <c r="F105" s="173"/>
      <c r="G105" s="173"/>
      <c r="H105" s="173"/>
      <c r="I105" s="173"/>
      <c r="J105" s="173"/>
      <c r="L105" s="173"/>
      <c r="N105" s="173"/>
      <c r="P105" s="173"/>
      <c r="R105" s="173"/>
      <c r="T105" s="173"/>
      <c r="V105" s="173"/>
      <c r="X105" s="173"/>
      <c r="Z105" s="173"/>
      <c r="AB105" s="173"/>
      <c r="AD105" s="173"/>
      <c r="AF105" s="173"/>
      <c r="AH105" s="173"/>
      <c r="AI105" s="173"/>
      <c r="AJ105" s="173"/>
      <c r="AL105" s="173"/>
    </row>
    <row r="106" ht="49.95" customHeight="1" spans="1:38">
      <c r="A106" s="173"/>
      <c r="B106" s="173"/>
      <c r="C106" s="173"/>
      <c r="D106" s="173"/>
      <c r="E106" s="173"/>
      <c r="F106" s="173"/>
      <c r="G106" s="173"/>
      <c r="H106" s="173"/>
      <c r="I106" s="173"/>
      <c r="J106" s="173"/>
      <c r="L106" s="173"/>
      <c r="N106" s="173"/>
      <c r="P106" s="173"/>
      <c r="R106" s="173"/>
      <c r="T106" s="173"/>
      <c r="V106" s="173"/>
      <c r="X106" s="173"/>
      <c r="Z106" s="173"/>
      <c r="AB106" s="173"/>
      <c r="AD106" s="173"/>
      <c r="AF106" s="173"/>
      <c r="AH106" s="173"/>
      <c r="AI106" s="173"/>
      <c r="AJ106" s="173"/>
      <c r="AL106" s="173"/>
    </row>
    <row r="107" ht="49.95" customHeight="1" spans="1:38">
      <c r="A107" s="173"/>
      <c r="B107" s="173"/>
      <c r="C107" s="173"/>
      <c r="D107" s="173"/>
      <c r="E107" s="173"/>
      <c r="F107" s="173"/>
      <c r="G107" s="173"/>
      <c r="H107" s="173"/>
      <c r="I107" s="173"/>
      <c r="J107" s="173"/>
      <c r="L107" s="173"/>
      <c r="N107" s="173"/>
      <c r="P107" s="173"/>
      <c r="R107" s="173"/>
      <c r="T107" s="173"/>
      <c r="V107" s="173"/>
      <c r="X107" s="173"/>
      <c r="Z107" s="173"/>
      <c r="AB107" s="173"/>
      <c r="AD107" s="173"/>
      <c r="AF107" s="173"/>
      <c r="AH107" s="173"/>
      <c r="AI107" s="173"/>
      <c r="AJ107" s="173"/>
      <c r="AL107" s="173"/>
    </row>
    <row r="108" ht="49.95" customHeight="1" spans="1:38">
      <c r="A108" s="173"/>
      <c r="B108" s="173"/>
      <c r="C108" s="173"/>
      <c r="D108" s="173"/>
      <c r="E108" s="173"/>
      <c r="F108" s="173"/>
      <c r="G108" s="173"/>
      <c r="H108" s="173"/>
      <c r="I108" s="173"/>
      <c r="J108" s="173"/>
      <c r="L108" s="173"/>
      <c r="N108" s="173"/>
      <c r="P108" s="173"/>
      <c r="R108" s="173"/>
      <c r="T108" s="173"/>
      <c r="V108" s="173"/>
      <c r="X108" s="173"/>
      <c r="Z108" s="173"/>
      <c r="AB108" s="173"/>
      <c r="AD108" s="173"/>
      <c r="AF108" s="173"/>
      <c r="AH108" s="173"/>
      <c r="AI108" s="173"/>
      <c r="AJ108" s="173"/>
      <c r="AL108" s="173"/>
    </row>
    <row r="109" ht="49.95" customHeight="1" spans="1:38">
      <c r="A109" s="173"/>
      <c r="B109" s="173"/>
      <c r="C109" s="173"/>
      <c r="D109" s="173"/>
      <c r="E109" s="173"/>
      <c r="F109" s="173"/>
      <c r="G109" s="173"/>
      <c r="H109" s="173"/>
      <c r="I109" s="173"/>
      <c r="J109" s="173"/>
      <c r="L109" s="173"/>
      <c r="N109" s="173"/>
      <c r="P109" s="173"/>
      <c r="R109" s="173"/>
      <c r="T109" s="173"/>
      <c r="V109" s="173"/>
      <c r="X109" s="173"/>
      <c r="Z109" s="173"/>
      <c r="AB109" s="173"/>
      <c r="AD109" s="173"/>
      <c r="AF109" s="173"/>
      <c r="AH109" s="173"/>
      <c r="AI109" s="173"/>
      <c r="AJ109" s="173"/>
      <c r="AL109" s="173"/>
    </row>
    <row r="110" ht="49.95" customHeight="1" spans="1:38">
      <c r="A110" s="173"/>
      <c r="B110" s="173"/>
      <c r="C110" s="173"/>
      <c r="D110" s="173"/>
      <c r="E110" s="173"/>
      <c r="F110" s="173"/>
      <c r="G110" s="173"/>
      <c r="H110" s="173"/>
      <c r="I110" s="173"/>
      <c r="J110" s="173"/>
      <c r="L110" s="173"/>
      <c r="N110" s="173"/>
      <c r="P110" s="173"/>
      <c r="R110" s="173"/>
      <c r="T110" s="173"/>
      <c r="V110" s="173"/>
      <c r="X110" s="173"/>
      <c r="Z110" s="173"/>
      <c r="AB110" s="173"/>
      <c r="AD110" s="173"/>
      <c r="AF110" s="173"/>
      <c r="AH110" s="173"/>
      <c r="AI110" s="173"/>
      <c r="AJ110" s="173"/>
      <c r="AL110" s="173"/>
    </row>
    <row r="111" ht="49.95" customHeight="1" spans="1:38">
      <c r="A111" s="173"/>
      <c r="B111" s="173"/>
      <c r="C111" s="173"/>
      <c r="D111" s="173"/>
      <c r="E111" s="173"/>
      <c r="F111" s="173"/>
      <c r="G111" s="173"/>
      <c r="H111" s="173"/>
      <c r="I111" s="173"/>
      <c r="J111" s="173"/>
      <c r="L111" s="173"/>
      <c r="N111" s="173"/>
      <c r="P111" s="173"/>
      <c r="R111" s="173"/>
      <c r="T111" s="173"/>
      <c r="V111" s="173"/>
      <c r="X111" s="173"/>
      <c r="Z111" s="173"/>
      <c r="AB111" s="173"/>
      <c r="AD111" s="173"/>
      <c r="AF111" s="173"/>
      <c r="AH111" s="173"/>
      <c r="AI111" s="173"/>
      <c r="AJ111" s="173"/>
      <c r="AL111" s="173"/>
    </row>
    <row r="112" ht="49.95" customHeight="1" spans="1:38">
      <c r="A112" s="173"/>
      <c r="B112" s="173"/>
      <c r="C112" s="173"/>
      <c r="D112" s="173"/>
      <c r="E112" s="173"/>
      <c r="F112" s="173"/>
      <c r="G112" s="173"/>
      <c r="H112" s="173"/>
      <c r="I112" s="173"/>
      <c r="J112" s="173"/>
      <c r="L112" s="173"/>
      <c r="N112" s="173"/>
      <c r="P112" s="173"/>
      <c r="R112" s="173"/>
      <c r="T112" s="173"/>
      <c r="V112" s="173"/>
      <c r="X112" s="173"/>
      <c r="Z112" s="173"/>
      <c r="AB112" s="173"/>
      <c r="AD112" s="173"/>
      <c r="AF112" s="173"/>
      <c r="AH112" s="173"/>
      <c r="AI112" s="173"/>
      <c r="AJ112" s="173"/>
      <c r="AL112" s="173"/>
    </row>
    <row r="113" ht="49.95" customHeight="1" spans="1:38">
      <c r="A113" s="173"/>
      <c r="B113" s="173"/>
      <c r="C113" s="173"/>
      <c r="D113" s="173"/>
      <c r="E113" s="173"/>
      <c r="F113" s="173"/>
      <c r="G113" s="173"/>
      <c r="H113" s="173"/>
      <c r="I113" s="173"/>
      <c r="J113" s="173"/>
      <c r="L113" s="173"/>
      <c r="N113" s="173"/>
      <c r="P113" s="173"/>
      <c r="R113" s="173"/>
      <c r="T113" s="173"/>
      <c r="V113" s="173"/>
      <c r="X113" s="173"/>
      <c r="Z113" s="173"/>
      <c r="AB113" s="173"/>
      <c r="AD113" s="173"/>
      <c r="AF113" s="173"/>
      <c r="AH113" s="173"/>
      <c r="AI113" s="173"/>
      <c r="AJ113" s="173"/>
      <c r="AL113" s="173"/>
    </row>
    <row r="114" ht="49.95" customHeight="1" spans="1:38">
      <c r="A114" s="173"/>
      <c r="B114" s="173"/>
      <c r="C114" s="173"/>
      <c r="D114" s="173"/>
      <c r="E114" s="173"/>
      <c r="F114" s="173"/>
      <c r="G114" s="173"/>
      <c r="H114" s="173"/>
      <c r="I114" s="173"/>
      <c r="J114" s="173"/>
      <c r="L114" s="173"/>
      <c r="N114" s="173"/>
      <c r="P114" s="173"/>
      <c r="R114" s="173"/>
      <c r="T114" s="173"/>
      <c r="V114" s="173"/>
      <c r="X114" s="173"/>
      <c r="Z114" s="173"/>
      <c r="AB114" s="173"/>
      <c r="AD114" s="173"/>
      <c r="AF114" s="173"/>
      <c r="AH114" s="173"/>
      <c r="AI114" s="173"/>
      <c r="AJ114" s="173"/>
      <c r="AL114" s="173"/>
    </row>
    <row r="115" ht="49.95" customHeight="1" spans="1:38">
      <c r="A115" s="173"/>
      <c r="B115" s="173"/>
      <c r="C115" s="173"/>
      <c r="D115" s="173"/>
      <c r="E115" s="173"/>
      <c r="F115" s="173"/>
      <c r="G115" s="173"/>
      <c r="H115" s="173"/>
      <c r="I115" s="173"/>
      <c r="J115" s="173"/>
      <c r="L115" s="173"/>
      <c r="N115" s="173"/>
      <c r="P115" s="173"/>
      <c r="R115" s="173"/>
      <c r="T115" s="173"/>
      <c r="V115" s="173"/>
      <c r="X115" s="173"/>
      <c r="Z115" s="173"/>
      <c r="AB115" s="173"/>
      <c r="AD115" s="173"/>
      <c r="AF115" s="173"/>
      <c r="AH115" s="173"/>
      <c r="AI115" s="173"/>
      <c r="AJ115" s="173"/>
      <c r="AL115" s="173"/>
    </row>
    <row r="116" ht="49.95" customHeight="1" spans="1:38">
      <c r="A116" s="173"/>
      <c r="B116" s="173"/>
      <c r="C116" s="173"/>
      <c r="D116" s="173"/>
      <c r="E116" s="173"/>
      <c r="F116" s="173"/>
      <c r="G116" s="173"/>
      <c r="H116" s="173"/>
      <c r="I116" s="173"/>
      <c r="J116" s="173"/>
      <c r="L116" s="173"/>
      <c r="N116" s="173"/>
      <c r="P116" s="173"/>
      <c r="R116" s="173"/>
      <c r="T116" s="173"/>
      <c r="V116" s="173"/>
      <c r="X116" s="173"/>
      <c r="Z116" s="173"/>
      <c r="AB116" s="173"/>
      <c r="AD116" s="173"/>
      <c r="AF116" s="173"/>
      <c r="AH116" s="173"/>
      <c r="AI116" s="173"/>
      <c r="AJ116" s="173"/>
      <c r="AL116" s="173"/>
    </row>
    <row r="117" ht="49.95" customHeight="1" spans="1:38">
      <c r="A117" s="173"/>
      <c r="B117" s="173"/>
      <c r="C117" s="173"/>
      <c r="D117" s="173"/>
      <c r="E117" s="173"/>
      <c r="F117" s="173"/>
      <c r="G117" s="173"/>
      <c r="H117" s="173"/>
      <c r="I117" s="173"/>
      <c r="J117" s="173"/>
      <c r="L117" s="173"/>
      <c r="N117" s="173"/>
      <c r="P117" s="173"/>
      <c r="R117" s="173"/>
      <c r="T117" s="173"/>
      <c r="V117" s="173"/>
      <c r="X117" s="173"/>
      <c r="Z117" s="173"/>
      <c r="AB117" s="173"/>
      <c r="AD117" s="173"/>
      <c r="AF117" s="173"/>
      <c r="AH117" s="173"/>
      <c r="AI117" s="173"/>
      <c r="AJ117" s="173"/>
      <c r="AL117" s="173"/>
    </row>
    <row r="118" ht="49.95" customHeight="1" spans="1:38">
      <c r="A118" s="173"/>
      <c r="B118" s="173"/>
      <c r="C118" s="173"/>
      <c r="D118" s="173"/>
      <c r="E118" s="173"/>
      <c r="F118" s="173"/>
      <c r="G118" s="173"/>
      <c r="H118" s="173"/>
      <c r="I118" s="173"/>
      <c r="J118" s="173"/>
      <c r="L118" s="173"/>
      <c r="N118" s="173"/>
      <c r="P118" s="173"/>
      <c r="R118" s="173"/>
      <c r="T118" s="173"/>
      <c r="V118" s="173"/>
      <c r="X118" s="173"/>
      <c r="Z118" s="173"/>
      <c r="AB118" s="173"/>
      <c r="AD118" s="173"/>
      <c r="AF118" s="173"/>
      <c r="AH118" s="173"/>
      <c r="AI118" s="173"/>
      <c r="AJ118" s="173"/>
      <c r="AL118" s="173"/>
    </row>
    <row r="119" ht="49.95" customHeight="1" spans="1:38">
      <c r="A119" s="173"/>
      <c r="B119" s="173"/>
      <c r="C119" s="173"/>
      <c r="D119" s="173"/>
      <c r="E119" s="173"/>
      <c r="F119" s="173"/>
      <c r="G119" s="173"/>
      <c r="H119" s="173"/>
      <c r="I119" s="173"/>
      <c r="J119" s="173"/>
      <c r="L119" s="173"/>
      <c r="N119" s="173"/>
      <c r="P119" s="173"/>
      <c r="R119" s="173"/>
      <c r="T119" s="173"/>
      <c r="V119" s="173"/>
      <c r="X119" s="173"/>
      <c r="Z119" s="173"/>
      <c r="AB119" s="173"/>
      <c r="AD119" s="173"/>
      <c r="AF119" s="173"/>
      <c r="AH119" s="173"/>
      <c r="AI119" s="173"/>
      <c r="AJ119" s="173"/>
      <c r="AL119" s="173"/>
    </row>
    <row r="120" ht="49.95" customHeight="1" spans="1:38">
      <c r="A120" s="173"/>
      <c r="B120" s="173"/>
      <c r="C120" s="173"/>
      <c r="D120" s="173"/>
      <c r="E120" s="173"/>
      <c r="F120" s="173"/>
      <c r="G120" s="173"/>
      <c r="H120" s="173"/>
      <c r="I120" s="173"/>
      <c r="J120" s="173"/>
      <c r="L120" s="173"/>
      <c r="N120" s="173"/>
      <c r="P120" s="173"/>
      <c r="R120" s="173"/>
      <c r="T120" s="173"/>
      <c r="V120" s="173"/>
      <c r="X120" s="173"/>
      <c r="Z120" s="173"/>
      <c r="AB120" s="173"/>
      <c r="AD120" s="173"/>
      <c r="AF120" s="173"/>
      <c r="AH120" s="173"/>
      <c r="AI120" s="173"/>
      <c r="AJ120" s="173"/>
      <c r="AL120" s="173"/>
    </row>
    <row r="121" ht="49.95" customHeight="1" spans="1:38">
      <c r="A121" s="173"/>
      <c r="B121" s="173"/>
      <c r="C121" s="173"/>
      <c r="D121" s="173"/>
      <c r="E121" s="173"/>
      <c r="F121" s="173"/>
      <c r="G121" s="173"/>
      <c r="H121" s="173"/>
      <c r="I121" s="173"/>
      <c r="J121" s="173"/>
      <c r="L121" s="173"/>
      <c r="N121" s="173"/>
      <c r="P121" s="173"/>
      <c r="R121" s="173"/>
      <c r="T121" s="173"/>
      <c r="V121" s="173"/>
      <c r="X121" s="173"/>
      <c r="Z121" s="173"/>
      <c r="AB121" s="173"/>
      <c r="AD121" s="173"/>
      <c r="AF121" s="173"/>
      <c r="AH121" s="173"/>
      <c r="AI121" s="173"/>
      <c r="AJ121" s="173"/>
      <c r="AL121" s="173"/>
    </row>
    <row r="122" ht="49.95" customHeight="1" spans="1:38">
      <c r="A122" s="173"/>
      <c r="B122" s="173"/>
      <c r="C122" s="173"/>
      <c r="D122" s="173"/>
      <c r="E122" s="173"/>
      <c r="F122" s="173"/>
      <c r="G122" s="173"/>
      <c r="H122" s="173"/>
      <c r="I122" s="173"/>
      <c r="J122" s="173"/>
      <c r="L122" s="173"/>
      <c r="N122" s="173"/>
      <c r="P122" s="173"/>
      <c r="R122" s="173"/>
      <c r="T122" s="173"/>
      <c r="V122" s="173"/>
      <c r="X122" s="173"/>
      <c r="Z122" s="173"/>
      <c r="AB122" s="173"/>
      <c r="AD122" s="173"/>
      <c r="AF122" s="173"/>
      <c r="AH122" s="173"/>
      <c r="AI122" s="173"/>
      <c r="AJ122" s="173"/>
      <c r="AL122" s="173"/>
    </row>
    <row r="123" ht="49.95" customHeight="1" spans="1:38">
      <c r="A123" s="173"/>
      <c r="B123" s="173"/>
      <c r="C123" s="173"/>
      <c r="D123" s="173"/>
      <c r="E123" s="173"/>
      <c r="F123" s="173"/>
      <c r="G123" s="173"/>
      <c r="H123" s="173"/>
      <c r="I123" s="173"/>
      <c r="J123" s="173"/>
      <c r="L123" s="173"/>
      <c r="N123" s="173"/>
      <c r="P123" s="173"/>
      <c r="R123" s="173"/>
      <c r="T123" s="173"/>
      <c r="V123" s="173"/>
      <c r="X123" s="173"/>
      <c r="Z123" s="173"/>
      <c r="AB123" s="173"/>
      <c r="AD123" s="173"/>
      <c r="AF123" s="173"/>
      <c r="AH123" s="173"/>
      <c r="AI123" s="173"/>
      <c r="AJ123" s="173"/>
      <c r="AL123" s="173"/>
    </row>
    <row r="124" ht="49.95" customHeight="1" spans="1:38">
      <c r="A124" s="173"/>
      <c r="B124" s="173"/>
      <c r="C124" s="173"/>
      <c r="D124" s="173"/>
      <c r="E124" s="173"/>
      <c r="F124" s="173"/>
      <c r="G124" s="173"/>
      <c r="H124" s="173"/>
      <c r="I124" s="173"/>
      <c r="J124" s="173"/>
      <c r="L124" s="173"/>
      <c r="N124" s="173"/>
      <c r="P124" s="173"/>
      <c r="R124" s="173"/>
      <c r="T124" s="173"/>
      <c r="V124" s="173"/>
      <c r="X124" s="173"/>
      <c r="Z124" s="173"/>
      <c r="AB124" s="173"/>
      <c r="AD124" s="173"/>
      <c r="AF124" s="173"/>
      <c r="AH124" s="173"/>
      <c r="AI124" s="173"/>
      <c r="AJ124" s="173"/>
      <c r="AL124" s="173"/>
    </row>
    <row r="125" ht="49.95" customHeight="1" spans="1:38">
      <c r="A125" s="173"/>
      <c r="B125" s="173"/>
      <c r="C125" s="173"/>
      <c r="D125" s="173"/>
      <c r="E125" s="173"/>
      <c r="F125" s="173"/>
      <c r="G125" s="173"/>
      <c r="H125" s="173"/>
      <c r="I125" s="173"/>
      <c r="J125" s="173"/>
      <c r="L125" s="173"/>
      <c r="N125" s="173"/>
      <c r="P125" s="173"/>
      <c r="R125" s="173"/>
      <c r="T125" s="173"/>
      <c r="V125" s="173"/>
      <c r="X125" s="173"/>
      <c r="Z125" s="173"/>
      <c r="AB125" s="173"/>
      <c r="AD125" s="173"/>
      <c r="AF125" s="173"/>
      <c r="AH125" s="173"/>
      <c r="AI125" s="173"/>
      <c r="AJ125" s="173"/>
      <c r="AL125" s="173"/>
    </row>
    <row r="126" ht="49.95" customHeight="1" spans="1:38">
      <c r="A126" s="173"/>
      <c r="B126" s="173"/>
      <c r="C126" s="173"/>
      <c r="D126" s="173"/>
      <c r="E126" s="173"/>
      <c r="F126" s="173"/>
      <c r="G126" s="173"/>
      <c r="H126" s="173"/>
      <c r="I126" s="173"/>
      <c r="J126" s="173"/>
      <c r="L126" s="173"/>
      <c r="N126" s="173"/>
      <c r="P126" s="173"/>
      <c r="R126" s="173"/>
      <c r="T126" s="173"/>
      <c r="V126" s="173"/>
      <c r="X126" s="173"/>
      <c r="Z126" s="173"/>
      <c r="AB126" s="173"/>
      <c r="AD126" s="173"/>
      <c r="AF126" s="173"/>
      <c r="AH126" s="173"/>
      <c r="AI126" s="173"/>
      <c r="AJ126" s="173"/>
      <c r="AL126" s="173"/>
    </row>
    <row r="127" ht="49.95" customHeight="1" spans="1:38">
      <c r="A127" s="173"/>
      <c r="B127" s="173"/>
      <c r="C127" s="173"/>
      <c r="D127" s="173"/>
      <c r="E127" s="173"/>
      <c r="F127" s="173"/>
      <c r="G127" s="173"/>
      <c r="H127" s="173"/>
      <c r="I127" s="173"/>
      <c r="J127" s="173"/>
      <c r="L127" s="173"/>
      <c r="N127" s="173"/>
      <c r="P127" s="173"/>
      <c r="R127" s="173"/>
      <c r="T127" s="173"/>
      <c r="V127" s="173"/>
      <c r="X127" s="173"/>
      <c r="Z127" s="173"/>
      <c r="AB127" s="173"/>
      <c r="AD127" s="173"/>
      <c r="AF127" s="173"/>
      <c r="AH127" s="173"/>
      <c r="AI127" s="173"/>
      <c r="AJ127" s="173"/>
      <c r="AL127" s="173"/>
    </row>
    <row r="128" ht="49.95" customHeight="1" spans="1:38">
      <c r="A128" s="173"/>
      <c r="B128" s="173"/>
      <c r="C128" s="173"/>
      <c r="D128" s="173"/>
      <c r="E128" s="173"/>
      <c r="F128" s="173"/>
      <c r="G128" s="173"/>
      <c r="H128" s="173"/>
      <c r="I128" s="173"/>
      <c r="J128" s="173"/>
      <c r="L128" s="173"/>
      <c r="N128" s="173"/>
      <c r="P128" s="173"/>
      <c r="R128" s="173"/>
      <c r="T128" s="173"/>
      <c r="V128" s="173"/>
      <c r="X128" s="173"/>
      <c r="Z128" s="173"/>
      <c r="AB128" s="173"/>
      <c r="AD128" s="173"/>
      <c r="AF128" s="173"/>
      <c r="AH128" s="173"/>
      <c r="AI128" s="173"/>
      <c r="AJ128" s="173"/>
      <c r="AL128" s="173"/>
    </row>
    <row r="129" ht="49.95" customHeight="1" spans="1:38">
      <c r="A129" s="173"/>
      <c r="B129" s="173"/>
      <c r="C129" s="173"/>
      <c r="D129" s="173"/>
      <c r="E129" s="173"/>
      <c r="F129" s="173"/>
      <c r="G129" s="173"/>
      <c r="H129" s="173"/>
      <c r="I129" s="173"/>
      <c r="J129" s="173"/>
      <c r="L129" s="173"/>
      <c r="N129" s="173"/>
      <c r="P129" s="173"/>
      <c r="R129" s="173"/>
      <c r="T129" s="173"/>
      <c r="V129" s="173"/>
      <c r="X129" s="173"/>
      <c r="Z129" s="173"/>
      <c r="AB129" s="173"/>
      <c r="AD129" s="173"/>
      <c r="AF129" s="173"/>
      <c r="AH129" s="173"/>
      <c r="AI129" s="173"/>
      <c r="AJ129" s="173"/>
      <c r="AL129" s="173"/>
    </row>
    <row r="130" ht="49.95" customHeight="1" spans="1:38">
      <c r="A130" s="173"/>
      <c r="B130" s="173"/>
      <c r="C130" s="173"/>
      <c r="D130" s="173"/>
      <c r="E130" s="173"/>
      <c r="F130" s="173"/>
      <c r="G130" s="173"/>
      <c r="H130" s="173"/>
      <c r="I130" s="173"/>
      <c r="J130" s="173"/>
      <c r="L130" s="173"/>
      <c r="N130" s="173"/>
      <c r="P130" s="173"/>
      <c r="R130" s="173"/>
      <c r="T130" s="173"/>
      <c r="V130" s="173"/>
      <c r="X130" s="173"/>
      <c r="Z130" s="173"/>
      <c r="AB130" s="173"/>
      <c r="AD130" s="173"/>
      <c r="AF130" s="173"/>
      <c r="AH130" s="173"/>
      <c r="AI130" s="173"/>
      <c r="AJ130" s="173"/>
      <c r="AL130" s="173"/>
    </row>
    <row r="131" ht="49.95" customHeight="1" spans="1:38">
      <c r="A131" s="173"/>
      <c r="B131" s="173"/>
      <c r="C131" s="173"/>
      <c r="D131" s="173"/>
      <c r="E131" s="173"/>
      <c r="F131" s="173"/>
      <c r="G131" s="173"/>
      <c r="H131" s="173"/>
      <c r="I131" s="173"/>
      <c r="J131" s="173"/>
      <c r="L131" s="173"/>
      <c r="N131" s="173"/>
      <c r="P131" s="173"/>
      <c r="R131" s="173"/>
      <c r="T131" s="173"/>
      <c r="V131" s="173"/>
      <c r="X131" s="173"/>
      <c r="Z131" s="173"/>
      <c r="AB131" s="173"/>
      <c r="AD131" s="173"/>
      <c r="AF131" s="173"/>
      <c r="AH131" s="173"/>
      <c r="AI131" s="173"/>
      <c r="AJ131" s="173"/>
      <c r="AL131" s="173"/>
    </row>
    <row r="132" ht="49.95" customHeight="1" spans="1:38">
      <c r="A132" s="173"/>
      <c r="B132" s="173"/>
      <c r="C132" s="173"/>
      <c r="D132" s="173"/>
      <c r="E132" s="173"/>
      <c r="F132" s="173"/>
      <c r="G132" s="173"/>
      <c r="H132" s="173"/>
      <c r="I132" s="173"/>
      <c r="J132" s="173"/>
      <c r="L132" s="173"/>
      <c r="N132" s="173"/>
      <c r="P132" s="173"/>
      <c r="R132" s="173"/>
      <c r="T132" s="173"/>
      <c r="V132" s="173"/>
      <c r="X132" s="173"/>
      <c r="Z132" s="173"/>
      <c r="AB132" s="173"/>
      <c r="AD132" s="173"/>
      <c r="AF132" s="173"/>
      <c r="AH132" s="173"/>
      <c r="AI132" s="173"/>
      <c r="AJ132" s="173"/>
      <c r="AL132" s="173"/>
    </row>
    <row r="133" ht="49.95" customHeight="1" spans="1:38">
      <c r="A133" s="173"/>
      <c r="B133" s="173"/>
      <c r="C133" s="173"/>
      <c r="D133" s="173"/>
      <c r="E133" s="173"/>
      <c r="F133" s="173"/>
      <c r="G133" s="173"/>
      <c r="H133" s="173"/>
      <c r="I133" s="173"/>
      <c r="J133" s="173"/>
      <c r="L133" s="173"/>
      <c r="N133" s="173"/>
      <c r="P133" s="173"/>
      <c r="R133" s="173"/>
      <c r="T133" s="173"/>
      <c r="V133" s="173"/>
      <c r="X133" s="173"/>
      <c r="Z133" s="173"/>
      <c r="AB133" s="173"/>
      <c r="AD133" s="173"/>
      <c r="AF133" s="173"/>
      <c r="AH133" s="173"/>
      <c r="AI133" s="173"/>
      <c r="AJ133" s="173"/>
      <c r="AL133" s="173"/>
    </row>
    <row r="134" ht="49.95" customHeight="1" spans="1:38">
      <c r="A134" s="173"/>
      <c r="B134" s="173"/>
      <c r="C134" s="173"/>
      <c r="D134" s="173"/>
      <c r="E134" s="173"/>
      <c r="F134" s="173"/>
      <c r="G134" s="173"/>
      <c r="H134" s="173"/>
      <c r="I134" s="173"/>
      <c r="J134" s="173"/>
      <c r="L134" s="173"/>
      <c r="N134" s="173"/>
      <c r="P134" s="173"/>
      <c r="R134" s="173"/>
      <c r="T134" s="173"/>
      <c r="V134" s="173"/>
      <c r="X134" s="173"/>
      <c r="Z134" s="173"/>
      <c r="AB134" s="173"/>
      <c r="AD134" s="173"/>
      <c r="AF134" s="173"/>
      <c r="AH134" s="173"/>
      <c r="AI134" s="173"/>
      <c r="AJ134" s="173"/>
      <c r="AL134" s="173"/>
    </row>
    <row r="135" ht="49.95" customHeight="1" spans="1:38">
      <c r="A135" s="173"/>
      <c r="B135" s="173"/>
      <c r="C135" s="173"/>
      <c r="D135" s="173"/>
      <c r="E135" s="173"/>
      <c r="F135" s="173"/>
      <c r="G135" s="173"/>
      <c r="H135" s="173"/>
      <c r="I135" s="173"/>
      <c r="J135" s="173"/>
      <c r="L135" s="173"/>
      <c r="N135" s="173"/>
      <c r="P135" s="173"/>
      <c r="R135" s="173"/>
      <c r="T135" s="173"/>
      <c r="V135" s="173"/>
      <c r="X135" s="173"/>
      <c r="Z135" s="173"/>
      <c r="AB135" s="173"/>
      <c r="AD135" s="173"/>
      <c r="AF135" s="173"/>
      <c r="AH135" s="173"/>
      <c r="AI135" s="173"/>
      <c r="AJ135" s="173"/>
      <c r="AL135" s="173"/>
    </row>
    <row r="136" ht="49.95" customHeight="1" spans="1:38">
      <c r="A136" s="173"/>
      <c r="B136" s="173"/>
      <c r="C136" s="173"/>
      <c r="D136" s="173"/>
      <c r="E136" s="173"/>
      <c r="F136" s="173"/>
      <c r="G136" s="173"/>
      <c r="H136" s="173"/>
      <c r="I136" s="173"/>
      <c r="J136" s="173"/>
      <c r="L136" s="173"/>
      <c r="N136" s="173"/>
      <c r="P136" s="173"/>
      <c r="R136" s="173"/>
      <c r="T136" s="173"/>
      <c r="V136" s="173"/>
      <c r="X136" s="173"/>
      <c r="Z136" s="173"/>
      <c r="AB136" s="173"/>
      <c r="AD136" s="173"/>
      <c r="AF136" s="173"/>
      <c r="AH136" s="173"/>
      <c r="AI136" s="173"/>
      <c r="AJ136" s="173"/>
      <c r="AL136" s="173"/>
    </row>
    <row r="137" ht="49.95" customHeight="1" spans="1:38">
      <c r="A137" s="173"/>
      <c r="B137" s="173"/>
      <c r="C137" s="173"/>
      <c r="D137" s="173"/>
      <c r="E137" s="173"/>
      <c r="F137" s="173"/>
      <c r="G137" s="173"/>
      <c r="H137" s="173"/>
      <c r="I137" s="173"/>
      <c r="J137" s="173"/>
      <c r="L137" s="173"/>
      <c r="N137" s="173"/>
      <c r="P137" s="173"/>
      <c r="R137" s="173"/>
      <c r="T137" s="173"/>
      <c r="V137" s="173"/>
      <c r="X137" s="173"/>
      <c r="Z137" s="173"/>
      <c r="AB137" s="173"/>
      <c r="AD137" s="173"/>
      <c r="AF137" s="173"/>
      <c r="AH137" s="173"/>
      <c r="AI137" s="173"/>
      <c r="AJ137" s="173"/>
      <c r="AL137" s="173"/>
    </row>
    <row r="138" ht="49.95" customHeight="1" spans="1:38">
      <c r="A138" s="173"/>
      <c r="B138" s="173"/>
      <c r="C138" s="173"/>
      <c r="D138" s="173"/>
      <c r="E138" s="173"/>
      <c r="F138" s="173"/>
      <c r="G138" s="173"/>
      <c r="H138" s="173"/>
      <c r="I138" s="173"/>
      <c r="J138" s="173"/>
      <c r="L138" s="173"/>
      <c r="N138" s="173"/>
      <c r="P138" s="173"/>
      <c r="R138" s="173"/>
      <c r="T138" s="173"/>
      <c r="V138" s="173"/>
      <c r="X138" s="173"/>
      <c r="Z138" s="173"/>
      <c r="AB138" s="173"/>
      <c r="AD138" s="173"/>
      <c r="AF138" s="173"/>
      <c r="AH138" s="173"/>
      <c r="AI138" s="173"/>
      <c r="AJ138" s="173"/>
      <c r="AL138" s="173"/>
    </row>
    <row r="139" ht="49.95" customHeight="1" spans="1:38">
      <c r="A139" s="173"/>
      <c r="B139" s="173"/>
      <c r="C139" s="173"/>
      <c r="D139" s="173"/>
      <c r="E139" s="173"/>
      <c r="F139" s="173"/>
      <c r="G139" s="173"/>
      <c r="H139" s="173"/>
      <c r="I139" s="173"/>
      <c r="J139" s="173"/>
      <c r="L139" s="173"/>
      <c r="N139" s="173"/>
      <c r="P139" s="173"/>
      <c r="R139" s="173"/>
      <c r="T139" s="173"/>
      <c r="V139" s="173"/>
      <c r="X139" s="173"/>
      <c r="Z139" s="173"/>
      <c r="AB139" s="173"/>
      <c r="AD139" s="173"/>
      <c r="AF139" s="173"/>
      <c r="AH139" s="173"/>
      <c r="AI139" s="173"/>
      <c r="AJ139" s="173"/>
      <c r="AL139" s="173"/>
    </row>
    <row r="140" ht="49.95" customHeight="1" spans="1:38">
      <c r="A140" s="173"/>
      <c r="B140" s="173"/>
      <c r="C140" s="173"/>
      <c r="D140" s="173"/>
      <c r="E140" s="173"/>
      <c r="F140" s="173"/>
      <c r="G140" s="173"/>
      <c r="H140" s="173"/>
      <c r="I140" s="173"/>
      <c r="J140" s="173"/>
      <c r="L140" s="173"/>
      <c r="N140" s="173"/>
      <c r="P140" s="173"/>
      <c r="R140" s="173"/>
      <c r="T140" s="173"/>
      <c r="V140" s="173"/>
      <c r="X140" s="173"/>
      <c r="Z140" s="173"/>
      <c r="AB140" s="173"/>
      <c r="AD140" s="173"/>
      <c r="AF140" s="173"/>
      <c r="AH140" s="173"/>
      <c r="AI140" s="173"/>
      <c r="AJ140" s="173"/>
      <c r="AL140" s="173"/>
    </row>
    <row r="141" ht="49.95" customHeight="1" spans="1:38">
      <c r="A141" s="173"/>
      <c r="B141" s="173"/>
      <c r="C141" s="173"/>
      <c r="D141" s="173"/>
      <c r="E141" s="173"/>
      <c r="F141" s="173"/>
      <c r="G141" s="173"/>
      <c r="H141" s="173"/>
      <c r="I141" s="173"/>
      <c r="J141" s="173"/>
      <c r="L141" s="173"/>
      <c r="N141" s="173"/>
      <c r="P141" s="173"/>
      <c r="R141" s="173"/>
      <c r="T141" s="173"/>
      <c r="V141" s="173"/>
      <c r="X141" s="173"/>
      <c r="Z141" s="173"/>
      <c r="AB141" s="173"/>
      <c r="AD141" s="173"/>
      <c r="AF141" s="173"/>
      <c r="AH141" s="173"/>
      <c r="AI141" s="173"/>
      <c r="AJ141" s="173"/>
      <c r="AL141" s="173"/>
    </row>
    <row r="142" ht="49.95" customHeight="1" spans="1:38">
      <c r="A142" s="173"/>
      <c r="B142" s="173"/>
      <c r="C142" s="173"/>
      <c r="D142" s="173"/>
      <c r="E142" s="173"/>
      <c r="F142" s="173"/>
      <c r="G142" s="173"/>
      <c r="H142" s="173"/>
      <c r="I142" s="173"/>
      <c r="J142" s="173"/>
      <c r="L142" s="173"/>
      <c r="N142" s="173"/>
      <c r="P142" s="173"/>
      <c r="R142" s="173"/>
      <c r="T142" s="173"/>
      <c r="V142" s="173"/>
      <c r="X142" s="173"/>
      <c r="Z142" s="173"/>
      <c r="AB142" s="173"/>
      <c r="AD142" s="173"/>
      <c r="AF142" s="173"/>
      <c r="AH142" s="173"/>
      <c r="AI142" s="173"/>
      <c r="AJ142" s="173"/>
      <c r="AL142" s="173"/>
    </row>
    <row r="143" ht="49.95" customHeight="1" spans="1:38">
      <c r="A143" s="173"/>
      <c r="B143" s="173"/>
      <c r="C143" s="173"/>
      <c r="D143" s="173"/>
      <c r="E143" s="173"/>
      <c r="F143" s="173"/>
      <c r="G143" s="173"/>
      <c r="H143" s="173"/>
      <c r="I143" s="173"/>
      <c r="J143" s="173"/>
      <c r="L143" s="173"/>
      <c r="N143" s="173"/>
      <c r="P143" s="173"/>
      <c r="R143" s="173"/>
      <c r="T143" s="173"/>
      <c r="V143" s="173"/>
      <c r="X143" s="173"/>
      <c r="Z143" s="173"/>
      <c r="AB143" s="173"/>
      <c r="AD143" s="173"/>
      <c r="AF143" s="173"/>
      <c r="AH143" s="173"/>
      <c r="AI143" s="173"/>
      <c r="AJ143" s="173"/>
      <c r="AL143" s="173"/>
    </row>
    <row r="144" ht="49.95" customHeight="1" spans="1:38">
      <c r="A144" s="173"/>
      <c r="B144" s="173"/>
      <c r="C144" s="173"/>
      <c r="D144" s="173"/>
      <c r="E144" s="173"/>
      <c r="F144" s="173"/>
      <c r="G144" s="173"/>
      <c r="H144" s="173"/>
      <c r="I144" s="173"/>
      <c r="J144" s="173"/>
      <c r="L144" s="173"/>
      <c r="N144" s="173"/>
      <c r="P144" s="173"/>
      <c r="R144" s="173"/>
      <c r="T144" s="173"/>
      <c r="V144" s="173"/>
      <c r="X144" s="173"/>
      <c r="Z144" s="173"/>
      <c r="AB144" s="173"/>
      <c r="AD144" s="173"/>
      <c r="AF144" s="173"/>
      <c r="AH144" s="173"/>
      <c r="AI144" s="173"/>
      <c r="AJ144" s="173"/>
      <c r="AL144" s="173"/>
    </row>
    <row r="145" ht="49.95" customHeight="1" spans="1:38">
      <c r="A145" s="173"/>
      <c r="B145" s="173"/>
      <c r="C145" s="173"/>
      <c r="D145" s="173"/>
      <c r="E145" s="173"/>
      <c r="F145" s="173"/>
      <c r="G145" s="173"/>
      <c r="H145" s="173"/>
      <c r="I145" s="173"/>
      <c r="J145" s="173"/>
      <c r="L145" s="173"/>
      <c r="N145" s="173"/>
      <c r="P145" s="173"/>
      <c r="R145" s="173"/>
      <c r="T145" s="173"/>
      <c r="V145" s="173"/>
      <c r="X145" s="173"/>
      <c r="Z145" s="173"/>
      <c r="AB145" s="173"/>
      <c r="AD145" s="173"/>
      <c r="AF145" s="173"/>
      <c r="AH145" s="173"/>
      <c r="AI145" s="173"/>
      <c r="AJ145" s="173"/>
      <c r="AL145" s="173"/>
    </row>
    <row r="146" ht="49.95" customHeight="1" spans="1:38">
      <c r="A146" s="173"/>
      <c r="B146" s="173"/>
      <c r="C146" s="173"/>
      <c r="D146" s="173"/>
      <c r="E146" s="173"/>
      <c r="F146" s="173"/>
      <c r="G146" s="173"/>
      <c r="H146" s="173"/>
      <c r="I146" s="173"/>
      <c r="J146" s="173"/>
      <c r="L146" s="173"/>
      <c r="N146" s="173"/>
      <c r="P146" s="173"/>
      <c r="R146" s="173"/>
      <c r="T146" s="173"/>
      <c r="V146" s="173"/>
      <c r="X146" s="173"/>
      <c r="Z146" s="173"/>
      <c r="AB146" s="173"/>
      <c r="AD146" s="173"/>
      <c r="AF146" s="173"/>
      <c r="AH146" s="173"/>
      <c r="AI146" s="173"/>
      <c r="AJ146" s="173"/>
      <c r="AL146" s="173"/>
    </row>
    <row r="147" ht="49.95" customHeight="1" spans="1:38">
      <c r="A147" s="173"/>
      <c r="B147" s="173"/>
      <c r="C147" s="173"/>
      <c r="D147" s="173"/>
      <c r="E147" s="173"/>
      <c r="F147" s="173"/>
      <c r="G147" s="173"/>
      <c r="H147" s="173"/>
      <c r="I147" s="173"/>
      <c r="J147" s="173"/>
      <c r="L147" s="173"/>
      <c r="N147" s="173"/>
      <c r="P147" s="173"/>
      <c r="R147" s="173"/>
      <c r="T147" s="173"/>
      <c r="V147" s="173"/>
      <c r="X147" s="173"/>
      <c r="Z147" s="173"/>
      <c r="AB147" s="173"/>
      <c r="AD147" s="173"/>
      <c r="AF147" s="173"/>
      <c r="AH147" s="173"/>
      <c r="AI147" s="173"/>
      <c r="AJ147" s="173"/>
      <c r="AL147" s="173"/>
    </row>
    <row r="148" ht="49.95" customHeight="1" spans="1:38">
      <c r="A148" s="173"/>
      <c r="B148" s="173"/>
      <c r="C148" s="173"/>
      <c r="D148" s="173"/>
      <c r="E148" s="173"/>
      <c r="F148" s="173"/>
      <c r="G148" s="173"/>
      <c r="H148" s="173"/>
      <c r="I148" s="173"/>
      <c r="J148" s="173"/>
      <c r="L148" s="173"/>
      <c r="N148" s="173"/>
      <c r="P148" s="173"/>
      <c r="R148" s="173"/>
      <c r="T148" s="173"/>
      <c r="V148" s="173"/>
      <c r="X148" s="173"/>
      <c r="Z148" s="173"/>
      <c r="AB148" s="173"/>
      <c r="AD148" s="173"/>
      <c r="AF148" s="173"/>
      <c r="AH148" s="173"/>
      <c r="AI148" s="173"/>
      <c r="AJ148" s="173"/>
      <c r="AL148" s="173"/>
    </row>
    <row r="149" ht="49.95" customHeight="1" spans="1:38">
      <c r="A149" s="173"/>
      <c r="B149" s="173"/>
      <c r="C149" s="173"/>
      <c r="D149" s="173"/>
      <c r="E149" s="173"/>
      <c r="F149" s="173"/>
      <c r="G149" s="173"/>
      <c r="H149" s="173"/>
      <c r="I149" s="173"/>
      <c r="J149" s="173"/>
      <c r="L149" s="173"/>
      <c r="N149" s="173"/>
      <c r="P149" s="173"/>
      <c r="R149" s="173"/>
      <c r="T149" s="173"/>
      <c r="V149" s="173"/>
      <c r="X149" s="173"/>
      <c r="Z149" s="173"/>
      <c r="AB149" s="173"/>
      <c r="AD149" s="173"/>
      <c r="AF149" s="173"/>
      <c r="AH149" s="173"/>
      <c r="AI149" s="173"/>
      <c r="AJ149" s="173"/>
      <c r="AL149" s="173"/>
    </row>
    <row r="150" ht="49.95" customHeight="1" spans="1:38">
      <c r="A150" s="173"/>
      <c r="B150" s="173"/>
      <c r="C150" s="173"/>
      <c r="D150" s="173"/>
      <c r="E150" s="173"/>
      <c r="F150" s="173"/>
      <c r="G150" s="173"/>
      <c r="H150" s="173"/>
      <c r="I150" s="173"/>
      <c r="J150" s="173"/>
      <c r="L150" s="173"/>
      <c r="N150" s="173"/>
      <c r="P150" s="173"/>
      <c r="R150" s="173"/>
      <c r="T150" s="173"/>
      <c r="V150" s="173"/>
      <c r="X150" s="173"/>
      <c r="Z150" s="173"/>
      <c r="AB150" s="173"/>
      <c r="AD150" s="173"/>
      <c r="AF150" s="173"/>
      <c r="AH150" s="173"/>
      <c r="AI150" s="173"/>
      <c r="AJ150" s="173"/>
      <c r="AL150" s="173"/>
    </row>
    <row r="151" ht="49.95" customHeight="1" spans="1:38">
      <c r="A151" s="173"/>
      <c r="B151" s="173"/>
      <c r="C151" s="173"/>
      <c r="D151" s="173"/>
      <c r="E151" s="173"/>
      <c r="F151" s="173"/>
      <c r="G151" s="173"/>
      <c r="H151" s="173"/>
      <c r="I151" s="173"/>
      <c r="J151" s="173"/>
      <c r="L151" s="173"/>
      <c r="N151" s="173"/>
      <c r="P151" s="173"/>
      <c r="R151" s="173"/>
      <c r="T151" s="173"/>
      <c r="V151" s="173"/>
      <c r="X151" s="173"/>
      <c r="Z151" s="173"/>
      <c r="AB151" s="173"/>
      <c r="AD151" s="173"/>
      <c r="AF151" s="173"/>
      <c r="AH151" s="173"/>
      <c r="AI151" s="173"/>
      <c r="AJ151" s="173"/>
      <c r="AL151" s="173"/>
    </row>
    <row r="152" ht="49.95" customHeight="1" spans="1:38">
      <c r="A152" s="173"/>
      <c r="B152" s="173"/>
      <c r="C152" s="173"/>
      <c r="D152" s="173"/>
      <c r="E152" s="173"/>
      <c r="F152" s="173"/>
      <c r="G152" s="173"/>
      <c r="H152" s="173"/>
      <c r="I152" s="173"/>
      <c r="J152" s="173"/>
      <c r="L152" s="173"/>
      <c r="N152" s="173"/>
      <c r="P152" s="173"/>
      <c r="R152" s="173"/>
      <c r="T152" s="173"/>
      <c r="V152" s="173"/>
      <c r="X152" s="173"/>
      <c r="Z152" s="173"/>
      <c r="AB152" s="173"/>
      <c r="AD152" s="173"/>
      <c r="AF152" s="173"/>
      <c r="AH152" s="173"/>
      <c r="AI152" s="173"/>
      <c r="AJ152" s="173"/>
      <c r="AL152" s="173"/>
    </row>
    <row r="153" ht="49.95" customHeight="1" spans="1:38">
      <c r="A153" s="173"/>
      <c r="B153" s="173"/>
      <c r="C153" s="173"/>
      <c r="D153" s="173"/>
      <c r="E153" s="173"/>
      <c r="F153" s="173"/>
      <c r="G153" s="173"/>
      <c r="H153" s="173"/>
      <c r="I153" s="173"/>
      <c r="J153" s="173"/>
      <c r="L153" s="173"/>
      <c r="N153" s="173"/>
      <c r="P153" s="173"/>
      <c r="R153" s="173"/>
      <c r="T153" s="173"/>
      <c r="V153" s="173"/>
      <c r="X153" s="173"/>
      <c r="Z153" s="173"/>
      <c r="AB153" s="173"/>
      <c r="AD153" s="173"/>
      <c r="AF153" s="173"/>
      <c r="AH153" s="173"/>
      <c r="AI153" s="173"/>
      <c r="AJ153" s="173"/>
      <c r="AL153" s="173"/>
    </row>
    <row r="154" ht="49.95" customHeight="1" spans="1:38">
      <c r="A154" s="173"/>
      <c r="B154" s="173"/>
      <c r="C154" s="173"/>
      <c r="D154" s="173"/>
      <c r="E154" s="173"/>
      <c r="F154" s="173"/>
      <c r="G154" s="173"/>
      <c r="H154" s="173"/>
      <c r="I154" s="173"/>
      <c r="J154" s="173"/>
      <c r="L154" s="173"/>
      <c r="N154" s="173"/>
      <c r="P154" s="173"/>
      <c r="R154" s="173"/>
      <c r="T154" s="173"/>
      <c r="V154" s="173"/>
      <c r="X154" s="173"/>
      <c r="Z154" s="173"/>
      <c r="AB154" s="173"/>
      <c r="AD154" s="173"/>
      <c r="AF154" s="173"/>
      <c r="AH154" s="173"/>
      <c r="AI154" s="173"/>
      <c r="AJ154" s="173"/>
      <c r="AL154" s="173"/>
    </row>
    <row r="155" ht="49.95" customHeight="1" spans="1:38">
      <c r="A155" s="173"/>
      <c r="B155" s="173"/>
      <c r="C155" s="173"/>
      <c r="D155" s="173"/>
      <c r="E155" s="173"/>
      <c r="F155" s="173"/>
      <c r="G155" s="173"/>
      <c r="H155" s="173"/>
      <c r="I155" s="173"/>
      <c r="J155" s="173"/>
      <c r="L155" s="173"/>
      <c r="N155" s="173"/>
      <c r="P155" s="173"/>
      <c r="R155" s="173"/>
      <c r="T155" s="173"/>
      <c r="V155" s="173"/>
      <c r="X155" s="173"/>
      <c r="Z155" s="173"/>
      <c r="AB155" s="173"/>
      <c r="AD155" s="173"/>
      <c r="AF155" s="173"/>
      <c r="AH155" s="173"/>
      <c r="AI155" s="173"/>
      <c r="AJ155" s="173"/>
      <c r="AL155" s="173"/>
    </row>
    <row r="156" ht="49.95" customHeight="1" spans="1:38">
      <c r="A156" s="173"/>
      <c r="B156" s="173"/>
      <c r="C156" s="173"/>
      <c r="D156" s="173"/>
      <c r="E156" s="173"/>
      <c r="F156" s="173"/>
      <c r="G156" s="173"/>
      <c r="H156" s="173"/>
      <c r="I156" s="173"/>
      <c r="J156" s="173"/>
      <c r="L156" s="173"/>
      <c r="N156" s="173"/>
      <c r="P156" s="173"/>
      <c r="R156" s="173"/>
      <c r="T156" s="173"/>
      <c r="V156" s="173"/>
      <c r="X156" s="173"/>
      <c r="Z156" s="173"/>
      <c r="AB156" s="173"/>
      <c r="AD156" s="173"/>
      <c r="AF156" s="173"/>
      <c r="AH156" s="173"/>
      <c r="AI156" s="173"/>
      <c r="AJ156" s="173"/>
      <c r="AL156" s="173"/>
    </row>
    <row r="157" ht="49.95" customHeight="1" spans="1:38">
      <c r="A157" s="173"/>
      <c r="B157" s="173"/>
      <c r="C157" s="173"/>
      <c r="D157" s="173"/>
      <c r="E157" s="173"/>
      <c r="F157" s="173"/>
      <c r="G157" s="173"/>
      <c r="H157" s="173"/>
      <c r="I157" s="173"/>
      <c r="J157" s="173"/>
      <c r="L157" s="173"/>
      <c r="N157" s="173"/>
      <c r="P157" s="173"/>
      <c r="R157" s="173"/>
      <c r="T157" s="173"/>
      <c r="V157" s="173"/>
      <c r="X157" s="173"/>
      <c r="Z157" s="173"/>
      <c r="AB157" s="173"/>
      <c r="AD157" s="173"/>
      <c r="AF157" s="173"/>
      <c r="AH157" s="173"/>
      <c r="AI157" s="173"/>
      <c r="AJ157" s="173"/>
      <c r="AL157" s="173"/>
    </row>
    <row r="158" ht="49.95" customHeight="1" spans="1:38">
      <c r="A158" s="173"/>
      <c r="B158" s="173"/>
      <c r="C158" s="173"/>
      <c r="D158" s="173"/>
      <c r="E158" s="173"/>
      <c r="F158" s="173"/>
      <c r="G158" s="173"/>
      <c r="H158" s="173"/>
      <c r="I158" s="173"/>
      <c r="J158" s="173"/>
      <c r="L158" s="173"/>
      <c r="N158" s="173"/>
      <c r="P158" s="173"/>
      <c r="R158" s="173"/>
      <c r="T158" s="173"/>
      <c r="V158" s="173"/>
      <c r="X158" s="173"/>
      <c r="Z158" s="173"/>
      <c r="AB158" s="173"/>
      <c r="AD158" s="173"/>
      <c r="AF158" s="173"/>
      <c r="AH158" s="173"/>
      <c r="AI158" s="173"/>
      <c r="AJ158" s="173"/>
      <c r="AL158" s="173"/>
    </row>
    <row r="159" ht="49.95" customHeight="1" spans="1:38">
      <c r="A159" s="173"/>
      <c r="B159" s="173"/>
      <c r="C159" s="173"/>
      <c r="D159" s="173"/>
      <c r="E159" s="173"/>
      <c r="F159" s="173"/>
      <c r="G159" s="173"/>
      <c r="H159" s="173"/>
      <c r="I159" s="173"/>
      <c r="J159" s="173"/>
      <c r="L159" s="173"/>
      <c r="N159" s="173"/>
      <c r="P159" s="173"/>
      <c r="R159" s="173"/>
      <c r="T159" s="173"/>
      <c r="V159" s="173"/>
      <c r="X159" s="173"/>
      <c r="Z159" s="173"/>
      <c r="AB159" s="173"/>
      <c r="AD159" s="173"/>
      <c r="AF159" s="173"/>
      <c r="AH159" s="173"/>
      <c r="AI159" s="173"/>
      <c r="AJ159" s="173"/>
      <c r="AL159" s="173"/>
    </row>
    <row r="160" ht="49.95" customHeight="1" spans="1:38">
      <c r="A160" s="173"/>
      <c r="B160" s="173"/>
      <c r="C160" s="173"/>
      <c r="D160" s="173"/>
      <c r="E160" s="173"/>
      <c r="F160" s="173"/>
      <c r="G160" s="173"/>
      <c r="H160" s="173"/>
      <c r="I160" s="173"/>
      <c r="J160" s="173"/>
      <c r="L160" s="173"/>
      <c r="N160" s="173"/>
      <c r="P160" s="173"/>
      <c r="R160" s="173"/>
      <c r="T160" s="173"/>
      <c r="V160" s="173"/>
      <c r="X160" s="173"/>
      <c r="Z160" s="173"/>
      <c r="AB160" s="173"/>
      <c r="AD160" s="173"/>
      <c r="AF160" s="173"/>
      <c r="AH160" s="173"/>
      <c r="AI160" s="173"/>
      <c r="AJ160" s="173"/>
      <c r="AL160" s="173"/>
    </row>
    <row r="161" ht="49.95" customHeight="1" spans="1:38">
      <c r="A161" s="173"/>
      <c r="B161" s="173"/>
      <c r="C161" s="173"/>
      <c r="D161" s="173"/>
      <c r="E161" s="173"/>
      <c r="F161" s="173"/>
      <c r="G161" s="173"/>
      <c r="H161" s="173"/>
      <c r="I161" s="173"/>
      <c r="J161" s="173"/>
      <c r="L161" s="173"/>
      <c r="N161" s="173"/>
      <c r="P161" s="173"/>
      <c r="R161" s="173"/>
      <c r="T161" s="173"/>
      <c r="V161" s="173"/>
      <c r="X161" s="173"/>
      <c r="Z161" s="173"/>
      <c r="AB161" s="173"/>
      <c r="AD161" s="173"/>
      <c r="AF161" s="173"/>
      <c r="AH161" s="173"/>
      <c r="AI161" s="173"/>
      <c r="AJ161" s="173"/>
      <c r="AL161" s="173"/>
    </row>
    <row r="162" ht="49.95" customHeight="1" spans="1:38">
      <c r="A162" s="173"/>
      <c r="B162" s="173"/>
      <c r="C162" s="173"/>
      <c r="D162" s="173"/>
      <c r="E162" s="173"/>
      <c r="F162" s="173"/>
      <c r="G162" s="173"/>
      <c r="H162" s="173"/>
      <c r="I162" s="173"/>
      <c r="J162" s="173"/>
      <c r="L162" s="173"/>
      <c r="N162" s="173"/>
      <c r="P162" s="173"/>
      <c r="R162" s="173"/>
      <c r="T162" s="173"/>
      <c r="V162" s="173"/>
      <c r="X162" s="173"/>
      <c r="Z162" s="173"/>
      <c r="AB162" s="173"/>
      <c r="AD162" s="173"/>
      <c r="AF162" s="173"/>
      <c r="AH162" s="173"/>
      <c r="AI162" s="173"/>
      <c r="AJ162" s="173"/>
      <c r="AL162" s="173"/>
    </row>
    <row r="163" ht="49.95" customHeight="1" spans="1:38">
      <c r="A163" s="173"/>
      <c r="B163" s="173"/>
      <c r="C163" s="173"/>
      <c r="D163" s="173"/>
      <c r="E163" s="173"/>
      <c r="F163" s="173"/>
      <c r="G163" s="173"/>
      <c r="H163" s="173"/>
      <c r="I163" s="173"/>
      <c r="J163" s="173"/>
      <c r="L163" s="173"/>
      <c r="N163" s="173"/>
      <c r="P163" s="173"/>
      <c r="R163" s="173"/>
      <c r="T163" s="173"/>
      <c r="V163" s="173"/>
      <c r="X163" s="173"/>
      <c r="Z163" s="173"/>
      <c r="AB163" s="173"/>
      <c r="AD163" s="173"/>
      <c r="AF163" s="173"/>
      <c r="AH163" s="173"/>
      <c r="AI163" s="173"/>
      <c r="AJ163" s="173"/>
      <c r="AL163" s="173"/>
    </row>
    <row r="164" ht="49.95" customHeight="1" spans="1:38">
      <c r="A164" s="173"/>
      <c r="B164" s="173"/>
      <c r="C164" s="173"/>
      <c r="D164" s="173"/>
      <c r="E164" s="173"/>
      <c r="F164" s="173"/>
      <c r="G164" s="173"/>
      <c r="H164" s="173"/>
      <c r="I164" s="173"/>
      <c r="J164" s="173"/>
      <c r="L164" s="173"/>
      <c r="N164" s="173"/>
      <c r="P164" s="173"/>
      <c r="R164" s="173"/>
      <c r="T164" s="173"/>
      <c r="V164" s="173"/>
      <c r="X164" s="173"/>
      <c r="Z164" s="173"/>
      <c r="AB164" s="173"/>
      <c r="AD164" s="173"/>
      <c r="AF164" s="173"/>
      <c r="AH164" s="173"/>
      <c r="AI164" s="173"/>
      <c r="AJ164" s="173"/>
      <c r="AL164" s="173"/>
    </row>
    <row r="165" ht="49.95" customHeight="1" spans="1:38">
      <c r="A165" s="173"/>
      <c r="B165" s="173"/>
      <c r="C165" s="173"/>
      <c r="D165" s="173"/>
      <c r="E165" s="173"/>
      <c r="F165" s="173"/>
      <c r="G165" s="173"/>
      <c r="H165" s="173"/>
      <c r="I165" s="173"/>
      <c r="J165" s="173"/>
      <c r="L165" s="173"/>
      <c r="N165" s="173"/>
      <c r="P165" s="173"/>
      <c r="R165" s="173"/>
      <c r="T165" s="173"/>
      <c r="V165" s="173"/>
      <c r="X165" s="173"/>
      <c r="Z165" s="173"/>
      <c r="AB165" s="173"/>
      <c r="AD165" s="173"/>
      <c r="AF165" s="173"/>
      <c r="AH165" s="173"/>
      <c r="AI165" s="173"/>
      <c r="AJ165" s="173"/>
      <c r="AL165" s="173"/>
    </row>
    <row r="166" ht="49.95" customHeight="1" spans="1:38">
      <c r="A166" s="173"/>
      <c r="B166" s="173"/>
      <c r="C166" s="173"/>
      <c r="D166" s="173"/>
      <c r="E166" s="173"/>
      <c r="F166" s="173"/>
      <c r="G166" s="173"/>
      <c r="H166" s="173"/>
      <c r="I166" s="173"/>
      <c r="J166" s="173"/>
      <c r="L166" s="173"/>
      <c r="N166" s="173"/>
      <c r="P166" s="173"/>
      <c r="R166" s="173"/>
      <c r="T166" s="173"/>
      <c r="V166" s="173"/>
      <c r="X166" s="173"/>
      <c r="Z166" s="173"/>
      <c r="AB166" s="173"/>
      <c r="AD166" s="173"/>
      <c r="AF166" s="173"/>
      <c r="AH166" s="173"/>
      <c r="AI166" s="173"/>
      <c r="AJ166" s="173"/>
      <c r="AL166" s="173"/>
    </row>
    <row r="167" ht="49.95" customHeight="1" spans="1:38">
      <c r="A167" s="173"/>
      <c r="B167" s="173"/>
      <c r="C167" s="173"/>
      <c r="D167" s="173"/>
      <c r="E167" s="173"/>
      <c r="F167" s="173"/>
      <c r="G167" s="173"/>
      <c r="H167" s="173"/>
      <c r="I167" s="173"/>
      <c r="J167" s="173"/>
      <c r="L167" s="173"/>
      <c r="N167" s="173"/>
      <c r="P167" s="173"/>
      <c r="R167" s="173"/>
      <c r="T167" s="173"/>
      <c r="V167" s="173"/>
      <c r="X167" s="173"/>
      <c r="Z167" s="173"/>
      <c r="AB167" s="173"/>
      <c r="AD167" s="173"/>
      <c r="AF167" s="173"/>
      <c r="AH167" s="173"/>
      <c r="AI167" s="173"/>
      <c r="AJ167" s="173"/>
      <c r="AL167" s="173"/>
    </row>
    <row r="168" ht="49.95" customHeight="1" spans="1:38">
      <c r="A168" s="173"/>
      <c r="B168" s="173"/>
      <c r="C168" s="173"/>
      <c r="D168" s="173"/>
      <c r="E168" s="173"/>
      <c r="F168" s="173"/>
      <c r="G168" s="173"/>
      <c r="H168" s="173"/>
      <c r="I168" s="173"/>
      <c r="J168" s="173"/>
      <c r="L168" s="173"/>
      <c r="N168" s="173"/>
      <c r="P168" s="173"/>
      <c r="R168" s="173"/>
      <c r="T168" s="173"/>
      <c r="V168" s="173"/>
      <c r="X168" s="173"/>
      <c r="Z168" s="173"/>
      <c r="AB168" s="173"/>
      <c r="AD168" s="173"/>
      <c r="AF168" s="173"/>
      <c r="AH168" s="173"/>
      <c r="AI168" s="173"/>
      <c r="AJ168" s="173"/>
      <c r="AL168" s="173"/>
    </row>
    <row r="169" ht="49.95" customHeight="1" spans="1:38">
      <c r="A169" s="173"/>
      <c r="B169" s="173"/>
      <c r="C169" s="173"/>
      <c r="D169" s="173"/>
      <c r="E169" s="173"/>
      <c r="F169" s="173"/>
      <c r="G169" s="173"/>
      <c r="H169" s="173"/>
      <c r="I169" s="173"/>
      <c r="J169" s="173"/>
      <c r="L169" s="173"/>
      <c r="N169" s="173"/>
      <c r="P169" s="173"/>
      <c r="R169" s="173"/>
      <c r="T169" s="173"/>
      <c r="V169" s="173"/>
      <c r="X169" s="173"/>
      <c r="Z169" s="173"/>
      <c r="AB169" s="173"/>
      <c r="AD169" s="173"/>
      <c r="AF169" s="173"/>
      <c r="AH169" s="173"/>
      <c r="AI169" s="173"/>
      <c r="AJ169" s="173"/>
      <c r="AL169" s="173"/>
    </row>
    <row r="170" ht="49.95" customHeight="1" spans="1:38">
      <c r="A170" s="173"/>
      <c r="B170" s="173"/>
      <c r="C170" s="173"/>
      <c r="D170" s="173"/>
      <c r="E170" s="173"/>
      <c r="F170" s="173"/>
      <c r="G170" s="173"/>
      <c r="H170" s="173"/>
      <c r="I170" s="173"/>
      <c r="J170" s="173"/>
      <c r="L170" s="173"/>
      <c r="N170" s="173"/>
      <c r="P170" s="173"/>
      <c r="R170" s="173"/>
      <c r="T170" s="173"/>
      <c r="V170" s="173"/>
      <c r="X170" s="173"/>
      <c r="Z170" s="173"/>
      <c r="AB170" s="173"/>
      <c r="AD170" s="173"/>
      <c r="AF170" s="173"/>
      <c r="AH170" s="173"/>
      <c r="AI170" s="173"/>
      <c r="AJ170" s="173"/>
      <c r="AL170" s="173"/>
    </row>
    <row r="171" ht="49.95" customHeight="1" spans="1:38">
      <c r="A171" s="173"/>
      <c r="B171" s="173"/>
      <c r="C171" s="173"/>
      <c r="D171" s="173"/>
      <c r="E171" s="173"/>
      <c r="F171" s="173"/>
      <c r="G171" s="173"/>
      <c r="H171" s="173"/>
      <c r="I171" s="173"/>
      <c r="J171" s="173"/>
      <c r="L171" s="173"/>
      <c r="N171" s="173"/>
      <c r="P171" s="173"/>
      <c r="R171" s="173"/>
      <c r="T171" s="173"/>
      <c r="V171" s="173"/>
      <c r="X171" s="173"/>
      <c r="Z171" s="173"/>
      <c r="AB171" s="173"/>
      <c r="AD171" s="173"/>
      <c r="AF171" s="173"/>
      <c r="AH171" s="173"/>
      <c r="AI171" s="173"/>
      <c r="AJ171" s="173"/>
      <c r="AL171" s="173"/>
    </row>
    <row r="172" ht="49.95" customHeight="1" spans="1:38">
      <c r="A172" s="173"/>
      <c r="B172" s="173"/>
      <c r="C172" s="173"/>
      <c r="D172" s="173"/>
      <c r="E172" s="173"/>
      <c r="F172" s="173"/>
      <c r="G172" s="173"/>
      <c r="H172" s="173"/>
      <c r="I172" s="173"/>
      <c r="J172" s="173"/>
      <c r="L172" s="173"/>
      <c r="N172" s="173"/>
      <c r="P172" s="173"/>
      <c r="R172" s="173"/>
      <c r="T172" s="173"/>
      <c r="V172" s="173"/>
      <c r="X172" s="173"/>
      <c r="Z172" s="173"/>
      <c r="AB172" s="173"/>
      <c r="AD172" s="173"/>
      <c r="AF172" s="173"/>
      <c r="AH172" s="173"/>
      <c r="AI172" s="173"/>
      <c r="AJ172" s="173"/>
      <c r="AL172" s="173"/>
    </row>
    <row r="173" ht="49.95" customHeight="1" spans="1:38">
      <c r="A173" s="173"/>
      <c r="B173" s="173"/>
      <c r="C173" s="173"/>
      <c r="D173" s="173"/>
      <c r="E173" s="173"/>
      <c r="F173" s="173"/>
      <c r="G173" s="173"/>
      <c r="H173" s="173"/>
      <c r="I173" s="173"/>
      <c r="J173" s="173"/>
      <c r="L173" s="173"/>
      <c r="N173" s="173"/>
      <c r="P173" s="173"/>
      <c r="R173" s="173"/>
      <c r="T173" s="173"/>
      <c r="V173" s="173"/>
      <c r="X173" s="173"/>
      <c r="Z173" s="173"/>
      <c r="AB173" s="173"/>
      <c r="AD173" s="173"/>
      <c r="AF173" s="173"/>
      <c r="AH173" s="173"/>
      <c r="AI173" s="173"/>
      <c r="AJ173" s="173"/>
      <c r="AL173" s="173"/>
    </row>
    <row r="174" ht="49.95" customHeight="1" spans="1:38">
      <c r="A174" s="173"/>
      <c r="B174" s="173"/>
      <c r="C174" s="173"/>
      <c r="D174" s="173"/>
      <c r="E174" s="173"/>
      <c r="F174" s="173"/>
      <c r="G174" s="173"/>
      <c r="H174" s="173"/>
      <c r="I174" s="173"/>
      <c r="J174" s="173"/>
      <c r="L174" s="173"/>
      <c r="N174" s="173"/>
      <c r="P174" s="173"/>
      <c r="R174" s="173"/>
      <c r="T174" s="173"/>
      <c r="V174" s="173"/>
      <c r="X174" s="173"/>
      <c r="Z174" s="173"/>
      <c r="AB174" s="173"/>
      <c r="AD174" s="173"/>
      <c r="AF174" s="173"/>
      <c r="AH174" s="173"/>
      <c r="AI174" s="173"/>
      <c r="AJ174" s="173"/>
      <c r="AL174" s="173"/>
    </row>
    <row r="175" ht="49.95" customHeight="1" spans="1:38">
      <c r="A175" s="173"/>
      <c r="B175" s="173"/>
      <c r="C175" s="173"/>
      <c r="D175" s="173"/>
      <c r="E175" s="173"/>
      <c r="F175" s="173"/>
      <c r="G175" s="173"/>
      <c r="H175" s="173"/>
      <c r="I175" s="173"/>
      <c r="J175" s="173"/>
      <c r="L175" s="173"/>
      <c r="N175" s="173"/>
      <c r="P175" s="173"/>
      <c r="R175" s="173"/>
      <c r="T175" s="173"/>
      <c r="V175" s="173"/>
      <c r="X175" s="173"/>
      <c r="Z175" s="173"/>
      <c r="AB175" s="173"/>
      <c r="AD175" s="173"/>
      <c r="AF175" s="173"/>
      <c r="AH175" s="173"/>
      <c r="AI175" s="173"/>
      <c r="AJ175" s="173"/>
      <c r="AL175" s="173"/>
    </row>
    <row r="176" ht="49.95" customHeight="1" spans="1:38">
      <c r="A176" s="173"/>
      <c r="B176" s="173"/>
      <c r="C176" s="173"/>
      <c r="D176" s="173"/>
      <c r="E176" s="173"/>
      <c r="F176" s="173"/>
      <c r="G176" s="173"/>
      <c r="H176" s="173"/>
      <c r="I176" s="173"/>
      <c r="J176" s="173"/>
      <c r="L176" s="173"/>
      <c r="N176" s="173"/>
      <c r="P176" s="173"/>
      <c r="R176" s="173"/>
      <c r="T176" s="173"/>
      <c r="V176" s="173"/>
      <c r="X176" s="173"/>
      <c r="Z176" s="173"/>
      <c r="AB176" s="173"/>
      <c r="AD176" s="173"/>
      <c r="AF176" s="173"/>
      <c r="AH176" s="173"/>
      <c r="AI176" s="173"/>
      <c r="AJ176" s="173"/>
      <c r="AL176" s="173"/>
    </row>
    <row r="177" ht="49.95" customHeight="1" spans="1:38">
      <c r="A177" s="173"/>
      <c r="B177" s="173"/>
      <c r="C177" s="173"/>
      <c r="D177" s="173"/>
      <c r="E177" s="173"/>
      <c r="F177" s="173"/>
      <c r="G177" s="173"/>
      <c r="H177" s="173"/>
      <c r="I177" s="173"/>
      <c r="J177" s="173"/>
      <c r="L177" s="173"/>
      <c r="N177" s="173"/>
      <c r="P177" s="173"/>
      <c r="R177" s="173"/>
      <c r="T177" s="173"/>
      <c r="V177" s="173"/>
      <c r="X177" s="173"/>
      <c r="Z177" s="173"/>
      <c r="AB177" s="173"/>
      <c r="AD177" s="173"/>
      <c r="AF177" s="173"/>
      <c r="AH177" s="173"/>
      <c r="AI177" s="173"/>
      <c r="AJ177" s="173"/>
      <c r="AL177" s="173"/>
    </row>
    <row r="178" ht="49.95" customHeight="1" spans="1:38">
      <c r="A178" s="173"/>
      <c r="B178" s="173"/>
      <c r="C178" s="173"/>
      <c r="D178" s="173"/>
      <c r="E178" s="173"/>
      <c r="F178" s="173"/>
      <c r="G178" s="173"/>
      <c r="H178" s="173"/>
      <c r="I178" s="173"/>
      <c r="J178" s="173"/>
      <c r="L178" s="173"/>
      <c r="N178" s="173"/>
      <c r="P178" s="173"/>
      <c r="R178" s="173"/>
      <c r="T178" s="173"/>
      <c r="V178" s="173"/>
      <c r="X178" s="173"/>
      <c r="Z178" s="173"/>
      <c r="AB178" s="173"/>
      <c r="AD178" s="173"/>
      <c r="AF178" s="173"/>
      <c r="AH178" s="173"/>
      <c r="AI178" s="173"/>
      <c r="AJ178" s="173"/>
      <c r="AL178" s="173"/>
    </row>
    <row r="179" ht="49.95" customHeight="1" spans="1:38">
      <c r="A179" s="173"/>
      <c r="B179" s="173"/>
      <c r="C179" s="173"/>
      <c r="D179" s="173"/>
      <c r="E179" s="173"/>
      <c r="F179" s="173"/>
      <c r="G179" s="173"/>
      <c r="H179" s="173"/>
      <c r="I179" s="173"/>
      <c r="J179" s="173"/>
      <c r="L179" s="173"/>
      <c r="N179" s="173"/>
      <c r="P179" s="173"/>
      <c r="R179" s="173"/>
      <c r="T179" s="173"/>
      <c r="V179" s="173"/>
      <c r="X179" s="173"/>
      <c r="Z179" s="173"/>
      <c r="AB179" s="173"/>
      <c r="AD179" s="173"/>
      <c r="AF179" s="173"/>
      <c r="AH179" s="173"/>
      <c r="AI179" s="173"/>
      <c r="AJ179" s="173"/>
      <c r="AL179" s="173"/>
    </row>
    <row r="180" ht="49.95" customHeight="1" spans="1:38">
      <c r="A180" s="173"/>
      <c r="B180" s="173"/>
      <c r="C180" s="173"/>
      <c r="D180" s="173"/>
      <c r="E180" s="173"/>
      <c r="F180" s="173"/>
      <c r="G180" s="173"/>
      <c r="H180" s="173"/>
      <c r="I180" s="173"/>
      <c r="J180" s="173"/>
      <c r="L180" s="173"/>
      <c r="N180" s="173"/>
      <c r="P180" s="173"/>
      <c r="R180" s="173"/>
      <c r="T180" s="173"/>
      <c r="V180" s="173"/>
      <c r="X180" s="173"/>
      <c r="Z180" s="173"/>
      <c r="AB180" s="173"/>
      <c r="AD180" s="173"/>
      <c r="AF180" s="173"/>
      <c r="AH180" s="173"/>
      <c r="AI180" s="173"/>
      <c r="AJ180" s="173"/>
      <c r="AL180" s="173"/>
    </row>
    <row r="181" ht="49.95" customHeight="1" spans="1:38">
      <c r="A181" s="173"/>
      <c r="B181" s="173"/>
      <c r="C181" s="173"/>
      <c r="D181" s="173"/>
      <c r="E181" s="173"/>
      <c r="F181" s="173"/>
      <c r="G181" s="173"/>
      <c r="H181" s="173"/>
      <c r="I181" s="173"/>
      <c r="J181" s="173"/>
      <c r="L181" s="173"/>
      <c r="N181" s="173"/>
      <c r="P181" s="173"/>
      <c r="R181" s="173"/>
      <c r="T181" s="173"/>
      <c r="V181" s="173"/>
      <c r="X181" s="173"/>
      <c r="Z181" s="173"/>
      <c r="AB181" s="173"/>
      <c r="AD181" s="173"/>
      <c r="AF181" s="173"/>
      <c r="AH181" s="173"/>
      <c r="AI181" s="173"/>
      <c r="AJ181" s="173"/>
      <c r="AL181" s="173"/>
    </row>
    <row r="182" ht="49.95" customHeight="1" spans="1:38">
      <c r="A182" s="173"/>
      <c r="B182" s="173"/>
      <c r="C182" s="173"/>
      <c r="D182" s="173"/>
      <c r="E182" s="173"/>
      <c r="F182" s="173"/>
      <c r="G182" s="173"/>
      <c r="H182" s="173"/>
      <c r="I182" s="173"/>
      <c r="J182" s="173"/>
      <c r="L182" s="173"/>
      <c r="N182" s="173"/>
      <c r="P182" s="173"/>
      <c r="R182" s="173"/>
      <c r="T182" s="173"/>
      <c r="V182" s="173"/>
      <c r="X182" s="173"/>
      <c r="Z182" s="173"/>
      <c r="AB182" s="173"/>
      <c r="AD182" s="173"/>
      <c r="AF182" s="173"/>
      <c r="AH182" s="173"/>
      <c r="AI182" s="173"/>
      <c r="AJ182" s="173"/>
      <c r="AL182" s="173"/>
    </row>
    <row r="183" ht="49.95" customHeight="1" spans="1:38">
      <c r="A183" s="173"/>
      <c r="B183" s="173"/>
      <c r="C183" s="173"/>
      <c r="D183" s="173"/>
      <c r="E183" s="173"/>
      <c r="F183" s="173"/>
      <c r="G183" s="173"/>
      <c r="H183" s="173"/>
      <c r="I183" s="173"/>
      <c r="J183" s="173"/>
      <c r="L183" s="173"/>
      <c r="N183" s="173"/>
      <c r="P183" s="173"/>
      <c r="R183" s="173"/>
      <c r="T183" s="173"/>
      <c r="V183" s="173"/>
      <c r="X183" s="173"/>
      <c r="Z183" s="173"/>
      <c r="AB183" s="173"/>
      <c r="AD183" s="173"/>
      <c r="AF183" s="173"/>
      <c r="AH183" s="173"/>
      <c r="AI183" s="173"/>
      <c r="AJ183" s="173"/>
      <c r="AL183" s="173"/>
    </row>
    <row r="184" ht="49.95" customHeight="1" spans="1:38">
      <c r="A184" s="173"/>
      <c r="B184" s="173"/>
      <c r="C184" s="173"/>
      <c r="D184" s="173"/>
      <c r="E184" s="173"/>
      <c r="F184" s="173"/>
      <c r="G184" s="173"/>
      <c r="H184" s="173"/>
      <c r="I184" s="173"/>
      <c r="J184" s="173"/>
      <c r="L184" s="173"/>
      <c r="N184" s="173"/>
      <c r="P184" s="173"/>
      <c r="R184" s="173"/>
      <c r="T184" s="173"/>
      <c r="V184" s="173"/>
      <c r="X184" s="173"/>
      <c r="Z184" s="173"/>
      <c r="AB184" s="173"/>
      <c r="AD184" s="173"/>
      <c r="AF184" s="173"/>
      <c r="AH184" s="173"/>
      <c r="AI184" s="173"/>
      <c r="AJ184" s="173"/>
      <c r="AL184" s="173"/>
    </row>
    <row r="185" ht="49.95" customHeight="1" spans="1:38">
      <c r="A185" s="173"/>
      <c r="B185" s="173"/>
      <c r="C185" s="173"/>
      <c r="D185" s="173"/>
      <c r="E185" s="173"/>
      <c r="F185" s="173"/>
      <c r="G185" s="173"/>
      <c r="H185" s="173"/>
      <c r="I185" s="173"/>
      <c r="J185" s="173"/>
      <c r="L185" s="173"/>
      <c r="N185" s="173"/>
      <c r="P185" s="173"/>
      <c r="R185" s="173"/>
      <c r="T185" s="173"/>
      <c r="V185" s="173"/>
      <c r="X185" s="173"/>
      <c r="Z185" s="173"/>
      <c r="AB185" s="173"/>
      <c r="AD185" s="173"/>
      <c r="AF185" s="173"/>
      <c r="AH185" s="173"/>
      <c r="AI185" s="173"/>
      <c r="AJ185" s="173"/>
      <c r="AL185" s="173"/>
    </row>
    <row r="186" ht="49.95" customHeight="1" spans="1:38">
      <c r="A186" s="173"/>
      <c r="B186" s="173"/>
      <c r="C186" s="173"/>
      <c r="D186" s="173"/>
      <c r="E186" s="173"/>
      <c r="F186" s="173"/>
      <c r="G186" s="173"/>
      <c r="H186" s="173"/>
      <c r="I186" s="173"/>
      <c r="J186" s="173"/>
      <c r="L186" s="173"/>
      <c r="N186" s="173"/>
      <c r="P186" s="173"/>
      <c r="R186" s="173"/>
      <c r="T186" s="173"/>
      <c r="V186" s="173"/>
      <c r="X186" s="173"/>
      <c r="Z186" s="173"/>
      <c r="AB186" s="173"/>
      <c r="AD186" s="173"/>
      <c r="AF186" s="173"/>
      <c r="AH186" s="173"/>
      <c r="AI186" s="173"/>
      <c r="AJ186" s="173"/>
      <c r="AL186" s="173"/>
    </row>
    <row r="187" ht="49.95" customHeight="1" spans="1:38">
      <c r="A187" s="173"/>
      <c r="B187" s="173"/>
      <c r="C187" s="173"/>
      <c r="D187" s="173"/>
      <c r="E187" s="173"/>
      <c r="F187" s="173"/>
      <c r="G187" s="173"/>
      <c r="H187" s="173"/>
      <c r="I187" s="173"/>
      <c r="J187" s="173"/>
      <c r="L187" s="173"/>
      <c r="N187" s="173"/>
      <c r="P187" s="173"/>
      <c r="R187" s="173"/>
      <c r="T187" s="173"/>
      <c r="V187" s="173"/>
      <c r="X187" s="173"/>
      <c r="Z187" s="173"/>
      <c r="AB187" s="173"/>
      <c r="AD187" s="173"/>
      <c r="AF187" s="173"/>
      <c r="AH187" s="173"/>
      <c r="AI187" s="173"/>
      <c r="AJ187" s="173"/>
      <c r="AL187" s="173"/>
    </row>
    <row r="188" ht="49.95" customHeight="1" spans="1:38">
      <c r="A188" s="173"/>
      <c r="B188" s="173"/>
      <c r="C188" s="173"/>
      <c r="D188" s="173"/>
      <c r="E188" s="173"/>
      <c r="F188" s="173"/>
      <c r="G188" s="173"/>
      <c r="H188" s="173"/>
      <c r="I188" s="173"/>
      <c r="J188" s="173"/>
      <c r="L188" s="173"/>
      <c r="N188" s="173"/>
      <c r="P188" s="173"/>
      <c r="R188" s="173"/>
      <c r="T188" s="173"/>
      <c r="V188" s="173"/>
      <c r="X188" s="173"/>
      <c r="Z188" s="173"/>
      <c r="AB188" s="173"/>
      <c r="AD188" s="173"/>
      <c r="AF188" s="173"/>
      <c r="AH188" s="173"/>
      <c r="AI188" s="173"/>
      <c r="AJ188" s="173"/>
      <c r="AL188" s="173"/>
    </row>
    <row r="189" ht="49.95" customHeight="1" spans="1:38">
      <c r="A189" s="173"/>
      <c r="B189" s="173"/>
      <c r="C189" s="173"/>
      <c r="D189" s="173"/>
      <c r="E189" s="173"/>
      <c r="F189" s="173"/>
      <c r="G189" s="173"/>
      <c r="H189" s="173"/>
      <c r="I189" s="173"/>
      <c r="J189" s="173"/>
      <c r="L189" s="173"/>
      <c r="N189" s="173"/>
      <c r="P189" s="173"/>
      <c r="R189" s="173"/>
      <c r="T189" s="173"/>
      <c r="V189" s="173"/>
      <c r="X189" s="173"/>
      <c r="Z189" s="173"/>
      <c r="AB189" s="173"/>
      <c r="AD189" s="173"/>
      <c r="AF189" s="173"/>
      <c r="AH189" s="173"/>
      <c r="AI189" s="173"/>
      <c r="AJ189" s="173"/>
      <c r="AL189" s="173"/>
    </row>
    <row r="190" ht="49.95" customHeight="1" spans="1:38">
      <c r="A190" s="173"/>
      <c r="B190" s="173"/>
      <c r="C190" s="173"/>
      <c r="D190" s="173"/>
      <c r="E190" s="173"/>
      <c r="F190" s="173"/>
      <c r="G190" s="173"/>
      <c r="H190" s="173"/>
      <c r="I190" s="173"/>
      <c r="J190" s="173"/>
      <c r="L190" s="173"/>
      <c r="N190" s="173"/>
      <c r="P190" s="173"/>
      <c r="R190" s="173"/>
      <c r="T190" s="173"/>
      <c r="V190" s="173"/>
      <c r="X190" s="173"/>
      <c r="Z190" s="173"/>
      <c r="AB190" s="173"/>
      <c r="AD190" s="173"/>
      <c r="AF190" s="173"/>
      <c r="AH190" s="173"/>
      <c r="AI190" s="173"/>
      <c r="AJ190" s="173"/>
      <c r="AL190" s="173"/>
    </row>
    <row r="191" ht="49.95" customHeight="1" spans="1:38">
      <c r="A191" s="173"/>
      <c r="B191" s="173"/>
      <c r="C191" s="173"/>
      <c r="D191" s="173"/>
      <c r="E191" s="173"/>
      <c r="F191" s="173"/>
      <c r="G191" s="173"/>
      <c r="H191" s="173"/>
      <c r="I191" s="173"/>
      <c r="J191" s="173"/>
      <c r="L191" s="173"/>
      <c r="N191" s="173"/>
      <c r="P191" s="173"/>
      <c r="R191" s="173"/>
      <c r="T191" s="173"/>
      <c r="V191" s="173"/>
      <c r="X191" s="173"/>
      <c r="Z191" s="173"/>
      <c r="AB191" s="173"/>
      <c r="AD191" s="173"/>
      <c r="AF191" s="173"/>
      <c r="AH191" s="173"/>
      <c r="AI191" s="173"/>
      <c r="AJ191" s="173"/>
      <c r="AL191" s="173"/>
    </row>
    <row r="192" ht="49.95" customHeight="1" spans="1:38">
      <c r="A192" s="173"/>
      <c r="B192" s="173"/>
      <c r="C192" s="173"/>
      <c r="D192" s="173"/>
      <c r="E192" s="173"/>
      <c r="F192" s="173"/>
      <c r="G192" s="173"/>
      <c r="H192" s="173"/>
      <c r="I192" s="173"/>
      <c r="J192" s="173"/>
      <c r="L192" s="173"/>
      <c r="N192" s="173"/>
      <c r="P192" s="173"/>
      <c r="R192" s="173"/>
      <c r="T192" s="173"/>
      <c r="V192" s="173"/>
      <c r="X192" s="173"/>
      <c r="Z192" s="173"/>
      <c r="AB192" s="173"/>
      <c r="AD192" s="173"/>
      <c r="AF192" s="173"/>
      <c r="AH192" s="173"/>
      <c r="AI192" s="173"/>
      <c r="AJ192" s="173"/>
      <c r="AL192" s="173"/>
    </row>
    <row r="193" ht="49.95" customHeight="1" spans="1:38">
      <c r="A193" s="173"/>
      <c r="B193" s="173"/>
      <c r="C193" s="173"/>
      <c r="D193" s="173"/>
      <c r="E193" s="173"/>
      <c r="F193" s="173"/>
      <c r="G193" s="173"/>
      <c r="H193" s="173"/>
      <c r="I193" s="173"/>
      <c r="J193" s="173"/>
      <c r="L193" s="173"/>
      <c r="N193" s="173"/>
      <c r="P193" s="173"/>
      <c r="R193" s="173"/>
      <c r="T193" s="173"/>
      <c r="V193" s="173"/>
      <c r="X193" s="173"/>
      <c r="Z193" s="173"/>
      <c r="AB193" s="173"/>
      <c r="AD193" s="173"/>
      <c r="AF193" s="173"/>
      <c r="AH193" s="173"/>
      <c r="AI193" s="173"/>
      <c r="AJ193" s="173"/>
      <c r="AL193" s="173"/>
    </row>
    <row r="194" ht="49.95" customHeight="1" spans="1:38">
      <c r="A194" s="173"/>
      <c r="B194" s="173"/>
      <c r="C194" s="173"/>
      <c r="D194" s="173"/>
      <c r="E194" s="173"/>
      <c r="F194" s="173"/>
      <c r="G194" s="173"/>
      <c r="H194" s="173"/>
      <c r="I194" s="173"/>
      <c r="J194" s="173"/>
      <c r="L194" s="173"/>
      <c r="N194" s="173"/>
      <c r="P194" s="173"/>
      <c r="R194" s="173"/>
      <c r="T194" s="173"/>
      <c r="V194" s="173"/>
      <c r="X194" s="173"/>
      <c r="Z194" s="173"/>
      <c r="AB194" s="173"/>
      <c r="AD194" s="173"/>
      <c r="AF194" s="173"/>
      <c r="AH194" s="173"/>
      <c r="AI194" s="173"/>
      <c r="AJ194" s="173"/>
      <c r="AL194" s="173"/>
    </row>
    <row r="195" ht="49.95" customHeight="1" spans="1:38">
      <c r="A195" s="173"/>
      <c r="B195" s="173"/>
      <c r="C195" s="173"/>
      <c r="D195" s="173"/>
      <c r="E195" s="173"/>
      <c r="F195" s="173"/>
      <c r="G195" s="173"/>
      <c r="H195" s="173"/>
      <c r="I195" s="173"/>
      <c r="J195" s="173"/>
      <c r="L195" s="173"/>
      <c r="N195" s="173"/>
      <c r="P195" s="173"/>
      <c r="R195" s="173"/>
      <c r="T195" s="173"/>
      <c r="V195" s="173"/>
      <c r="X195" s="173"/>
      <c r="Z195" s="173"/>
      <c r="AB195" s="173"/>
      <c r="AD195" s="173"/>
      <c r="AF195" s="173"/>
      <c r="AH195" s="173"/>
      <c r="AI195" s="173"/>
      <c r="AJ195" s="173"/>
      <c r="AL195" s="173"/>
    </row>
    <row r="196" ht="49.95" customHeight="1" spans="1:38">
      <c r="A196" s="173"/>
      <c r="B196" s="173"/>
      <c r="C196" s="173"/>
      <c r="D196" s="173"/>
      <c r="E196" s="173"/>
      <c r="F196" s="173"/>
      <c r="G196" s="173"/>
      <c r="H196" s="173"/>
      <c r="I196" s="173"/>
      <c r="J196" s="173"/>
      <c r="L196" s="173"/>
      <c r="N196" s="173"/>
      <c r="P196" s="173"/>
      <c r="R196" s="173"/>
      <c r="T196" s="173"/>
      <c r="V196" s="173"/>
      <c r="X196" s="173"/>
      <c r="Z196" s="173"/>
      <c r="AB196" s="173"/>
      <c r="AD196" s="173"/>
      <c r="AF196" s="173"/>
      <c r="AH196" s="173"/>
      <c r="AI196" s="173"/>
      <c r="AJ196" s="173"/>
      <c r="AL196" s="173"/>
    </row>
    <row r="197" ht="49.95" customHeight="1" spans="1:38">
      <c r="A197" s="173"/>
      <c r="B197" s="173"/>
      <c r="C197" s="173"/>
      <c r="D197" s="173"/>
      <c r="E197" s="173"/>
      <c r="F197" s="173"/>
      <c r="G197" s="173"/>
      <c r="H197" s="173"/>
      <c r="I197" s="173"/>
      <c r="J197" s="173"/>
      <c r="L197" s="173"/>
      <c r="N197" s="173"/>
      <c r="P197" s="173"/>
      <c r="R197" s="173"/>
      <c r="T197" s="173"/>
      <c r="V197" s="173"/>
      <c r="X197" s="173"/>
      <c r="Z197" s="173"/>
      <c r="AB197" s="173"/>
      <c r="AD197" s="173"/>
      <c r="AF197" s="173"/>
      <c r="AH197" s="173"/>
      <c r="AI197" s="173"/>
      <c r="AJ197" s="173"/>
      <c r="AL197" s="173"/>
    </row>
    <row r="198" ht="49.95" customHeight="1" spans="1:38">
      <c r="A198" s="173"/>
      <c r="B198" s="173"/>
      <c r="C198" s="173"/>
      <c r="D198" s="173"/>
      <c r="E198" s="173"/>
      <c r="F198" s="173"/>
      <c r="G198" s="173"/>
      <c r="H198" s="173"/>
      <c r="I198" s="173"/>
      <c r="J198" s="173"/>
      <c r="L198" s="173"/>
      <c r="N198" s="173"/>
      <c r="P198" s="173"/>
      <c r="R198" s="173"/>
      <c r="T198" s="173"/>
      <c r="V198" s="173"/>
      <c r="X198" s="173"/>
      <c r="Z198" s="173"/>
      <c r="AB198" s="173"/>
      <c r="AD198" s="173"/>
      <c r="AF198" s="173"/>
      <c r="AH198" s="173"/>
      <c r="AI198" s="173"/>
      <c r="AJ198" s="173"/>
      <c r="AL198" s="173"/>
    </row>
    <row r="199" ht="49.95" customHeight="1" spans="1:38">
      <c r="A199" s="173"/>
      <c r="B199" s="173"/>
      <c r="C199" s="173"/>
      <c r="D199" s="173"/>
      <c r="E199" s="173"/>
      <c r="F199" s="173"/>
      <c r="G199" s="173"/>
      <c r="H199" s="173"/>
      <c r="I199" s="173"/>
      <c r="J199" s="173"/>
      <c r="L199" s="173"/>
      <c r="N199" s="173"/>
      <c r="P199" s="173"/>
      <c r="R199" s="173"/>
      <c r="T199" s="173"/>
      <c r="V199" s="173"/>
      <c r="X199" s="173"/>
      <c r="Z199" s="173"/>
      <c r="AB199" s="173"/>
      <c r="AD199" s="173"/>
      <c r="AF199" s="173"/>
      <c r="AH199" s="173"/>
      <c r="AI199" s="173"/>
      <c r="AJ199" s="173"/>
      <c r="AL199" s="173"/>
    </row>
    <row r="200" ht="49.95" customHeight="1" spans="1:38">
      <c r="A200" s="173"/>
      <c r="B200" s="173"/>
      <c r="C200" s="173"/>
      <c r="D200" s="173"/>
      <c r="E200" s="173"/>
      <c r="F200" s="173"/>
      <c r="G200" s="173"/>
      <c r="H200" s="173"/>
      <c r="I200" s="173"/>
      <c r="J200" s="173"/>
      <c r="L200" s="173"/>
      <c r="N200" s="173"/>
      <c r="P200" s="173"/>
      <c r="R200" s="173"/>
      <c r="T200" s="173"/>
      <c r="V200" s="173"/>
      <c r="X200" s="173"/>
      <c r="Z200" s="173"/>
      <c r="AB200" s="173"/>
      <c r="AD200" s="173"/>
      <c r="AF200" s="173"/>
      <c r="AH200" s="173"/>
      <c r="AI200" s="173"/>
      <c r="AJ200" s="173"/>
      <c r="AL200" s="173"/>
    </row>
    <row r="201" ht="49.95" customHeight="1" spans="1:38">
      <c r="A201" s="173"/>
      <c r="B201" s="173"/>
      <c r="C201" s="173"/>
      <c r="D201" s="173"/>
      <c r="E201" s="173"/>
      <c r="F201" s="173"/>
      <c r="G201" s="173"/>
      <c r="H201" s="173"/>
      <c r="I201" s="173"/>
      <c r="J201" s="173"/>
      <c r="L201" s="173"/>
      <c r="N201" s="173"/>
      <c r="P201" s="173"/>
      <c r="R201" s="173"/>
      <c r="T201" s="173"/>
      <c r="V201" s="173"/>
      <c r="X201" s="173"/>
      <c r="Z201" s="173"/>
      <c r="AB201" s="173"/>
      <c r="AD201" s="173"/>
      <c r="AF201" s="173"/>
      <c r="AH201" s="173"/>
      <c r="AI201" s="173"/>
      <c r="AJ201" s="173"/>
      <c r="AL201" s="173"/>
    </row>
    <row r="202" ht="49.95" customHeight="1" spans="1:38">
      <c r="A202" s="173"/>
      <c r="B202" s="173"/>
      <c r="C202" s="173"/>
      <c r="D202" s="173"/>
      <c r="E202" s="173"/>
      <c r="F202" s="173"/>
      <c r="G202" s="173"/>
      <c r="H202" s="173"/>
      <c r="I202" s="173"/>
      <c r="J202" s="173"/>
      <c r="L202" s="173"/>
      <c r="N202" s="173"/>
      <c r="P202" s="173"/>
      <c r="R202" s="173"/>
      <c r="T202" s="173"/>
      <c r="V202" s="173"/>
      <c r="X202" s="173"/>
      <c r="Z202" s="173"/>
      <c r="AB202" s="173"/>
      <c r="AD202" s="173"/>
      <c r="AF202" s="173"/>
      <c r="AH202" s="173"/>
      <c r="AI202" s="173"/>
      <c r="AJ202" s="173"/>
      <c r="AL202" s="173"/>
    </row>
    <row r="203" ht="49.95" customHeight="1" spans="1:38">
      <c r="A203" s="173"/>
      <c r="B203" s="173"/>
      <c r="C203" s="173"/>
      <c r="D203" s="173"/>
      <c r="E203" s="173"/>
      <c r="F203" s="173"/>
      <c r="G203" s="173"/>
      <c r="H203" s="173"/>
      <c r="I203" s="173"/>
      <c r="J203" s="173"/>
      <c r="L203" s="173"/>
      <c r="N203" s="173"/>
      <c r="P203" s="173"/>
      <c r="R203" s="173"/>
      <c r="T203" s="173"/>
      <c r="V203" s="173"/>
      <c r="X203" s="173"/>
      <c r="Z203" s="173"/>
      <c r="AB203" s="173"/>
      <c r="AD203" s="173"/>
      <c r="AF203" s="173"/>
      <c r="AH203" s="173"/>
      <c r="AI203" s="173"/>
      <c r="AJ203" s="173"/>
      <c r="AL203" s="173"/>
    </row>
    <row r="204" ht="49.95" customHeight="1" spans="1:38">
      <c r="A204" s="173"/>
      <c r="B204" s="173"/>
      <c r="C204" s="173"/>
      <c r="D204" s="173"/>
      <c r="E204" s="173"/>
      <c r="F204" s="173"/>
      <c r="G204" s="173"/>
      <c r="H204" s="173"/>
      <c r="I204" s="173"/>
      <c r="J204" s="173"/>
      <c r="L204" s="173"/>
      <c r="N204" s="173"/>
      <c r="P204" s="173"/>
      <c r="R204" s="173"/>
      <c r="T204" s="173"/>
      <c r="V204" s="173"/>
      <c r="X204" s="173"/>
      <c r="Z204" s="173"/>
      <c r="AB204" s="173"/>
      <c r="AD204" s="173"/>
      <c r="AF204" s="173"/>
      <c r="AH204" s="173"/>
      <c r="AI204" s="173"/>
      <c r="AJ204" s="173"/>
      <c r="AL204" s="173"/>
    </row>
    <row r="205" ht="49.95" customHeight="1" spans="1:38">
      <c r="A205" s="173"/>
      <c r="B205" s="173"/>
      <c r="C205" s="173"/>
      <c r="D205" s="173"/>
      <c r="E205" s="173"/>
      <c r="F205" s="173"/>
      <c r="G205" s="173"/>
      <c r="H205" s="173"/>
      <c r="I205" s="173"/>
      <c r="J205" s="173"/>
      <c r="L205" s="173"/>
      <c r="N205" s="173"/>
      <c r="P205" s="173"/>
      <c r="R205" s="173"/>
      <c r="T205" s="173"/>
      <c r="V205" s="173"/>
      <c r="X205" s="173"/>
      <c r="Z205" s="173"/>
      <c r="AB205" s="173"/>
      <c r="AD205" s="173"/>
      <c r="AF205" s="173"/>
      <c r="AH205" s="173"/>
      <c r="AI205" s="173"/>
      <c r="AJ205" s="173"/>
      <c r="AL205" s="173"/>
    </row>
    <row r="206" ht="49.95" customHeight="1" spans="1:38">
      <c r="A206" s="173"/>
      <c r="B206" s="173"/>
      <c r="C206" s="173"/>
      <c r="D206" s="173"/>
      <c r="E206" s="173"/>
      <c r="F206" s="173"/>
      <c r="G206" s="173"/>
      <c r="H206" s="173"/>
      <c r="I206" s="173"/>
      <c r="J206" s="173"/>
      <c r="L206" s="173"/>
      <c r="N206" s="173"/>
      <c r="P206" s="173"/>
      <c r="R206" s="173"/>
      <c r="T206" s="173"/>
      <c r="V206" s="173"/>
      <c r="X206" s="173"/>
      <c r="Z206" s="173"/>
      <c r="AB206" s="173"/>
      <c r="AD206" s="173"/>
      <c r="AF206" s="173"/>
      <c r="AH206" s="173"/>
      <c r="AI206" s="173"/>
      <c r="AJ206" s="173"/>
      <c r="AL206" s="173"/>
    </row>
    <row r="207" ht="49.95" customHeight="1" spans="1:38">
      <c r="A207" s="173"/>
      <c r="B207" s="173"/>
      <c r="C207" s="173"/>
      <c r="D207" s="173"/>
      <c r="E207" s="173"/>
      <c r="F207" s="173"/>
      <c r="G207" s="173"/>
      <c r="H207" s="173"/>
      <c r="I207" s="173"/>
      <c r="J207" s="173"/>
      <c r="L207" s="173"/>
      <c r="N207" s="173"/>
      <c r="P207" s="173"/>
      <c r="R207" s="173"/>
      <c r="T207" s="173"/>
      <c r="V207" s="173"/>
      <c r="X207" s="173"/>
      <c r="Z207" s="173"/>
      <c r="AB207" s="173"/>
      <c r="AD207" s="173"/>
      <c r="AF207" s="173"/>
      <c r="AH207" s="173"/>
      <c r="AI207" s="173"/>
      <c r="AJ207" s="173"/>
      <c r="AL207" s="173"/>
    </row>
    <row r="208" ht="49.95" customHeight="1" spans="1:38">
      <c r="A208" s="173"/>
      <c r="B208" s="173"/>
      <c r="C208" s="173"/>
      <c r="D208" s="173"/>
      <c r="E208" s="173"/>
      <c r="F208" s="173"/>
      <c r="G208" s="173"/>
      <c r="H208" s="173"/>
      <c r="I208" s="173"/>
      <c r="J208" s="173"/>
      <c r="L208" s="173"/>
      <c r="N208" s="173"/>
      <c r="P208" s="173"/>
      <c r="R208" s="173"/>
      <c r="T208" s="173"/>
      <c r="V208" s="173"/>
      <c r="X208" s="173"/>
      <c r="Z208" s="173"/>
      <c r="AB208" s="173"/>
      <c r="AD208" s="173"/>
      <c r="AF208" s="173"/>
      <c r="AH208" s="173"/>
      <c r="AI208" s="173"/>
      <c r="AJ208" s="173"/>
      <c r="AL208" s="173"/>
    </row>
    <row r="209" ht="49.95" customHeight="1" spans="1:38">
      <c r="A209" s="173"/>
      <c r="B209" s="173"/>
      <c r="C209" s="173"/>
      <c r="D209" s="173"/>
      <c r="E209" s="173"/>
      <c r="F209" s="173"/>
      <c r="G209" s="173"/>
      <c r="H209" s="173"/>
      <c r="I209" s="173"/>
      <c r="J209" s="173"/>
      <c r="L209" s="173"/>
      <c r="N209" s="173"/>
      <c r="P209" s="173"/>
      <c r="R209" s="173"/>
      <c r="T209" s="173"/>
      <c r="V209" s="173"/>
      <c r="X209" s="173"/>
      <c r="Z209" s="173"/>
      <c r="AB209" s="173"/>
      <c r="AD209" s="173"/>
      <c r="AF209" s="173"/>
      <c r="AH209" s="173"/>
      <c r="AI209" s="173"/>
      <c r="AJ209" s="173"/>
      <c r="AL209" s="173"/>
    </row>
    <row r="210" ht="49.95" customHeight="1" spans="1:38">
      <c r="A210" s="173"/>
      <c r="B210" s="173"/>
      <c r="C210" s="173"/>
      <c r="D210" s="173"/>
      <c r="E210" s="173"/>
      <c r="F210" s="173"/>
      <c r="G210" s="173"/>
      <c r="H210" s="173"/>
      <c r="I210" s="173"/>
      <c r="J210" s="173"/>
      <c r="L210" s="173"/>
      <c r="N210" s="173"/>
      <c r="P210" s="173"/>
      <c r="R210" s="173"/>
      <c r="T210" s="173"/>
      <c r="V210" s="173"/>
      <c r="X210" s="173"/>
      <c r="Z210" s="173"/>
      <c r="AB210" s="173"/>
      <c r="AD210" s="173"/>
      <c r="AF210" s="173"/>
      <c r="AH210" s="173"/>
      <c r="AI210" s="173"/>
      <c r="AJ210" s="173"/>
      <c r="AL210" s="173"/>
    </row>
    <row r="211" ht="49.95" customHeight="1" spans="1:38">
      <c r="A211" s="173"/>
      <c r="B211" s="173"/>
      <c r="C211" s="173"/>
      <c r="D211" s="173"/>
      <c r="E211" s="173"/>
      <c r="F211" s="173"/>
      <c r="G211" s="173"/>
      <c r="H211" s="173"/>
      <c r="I211" s="173"/>
      <c r="J211" s="173"/>
      <c r="L211" s="173"/>
      <c r="N211" s="173"/>
      <c r="P211" s="173"/>
      <c r="R211" s="173"/>
      <c r="T211" s="173"/>
      <c r="V211" s="173"/>
      <c r="X211" s="173"/>
      <c r="Z211" s="173"/>
      <c r="AB211" s="173"/>
      <c r="AD211" s="173"/>
      <c r="AF211" s="173"/>
      <c r="AH211" s="173"/>
      <c r="AI211" s="173"/>
      <c r="AJ211" s="173"/>
      <c r="AL211" s="173"/>
    </row>
    <row r="212" ht="49.95" customHeight="1" spans="1:38">
      <c r="A212" s="173"/>
      <c r="B212" s="173"/>
      <c r="C212" s="173"/>
      <c r="D212" s="173"/>
      <c r="E212" s="173"/>
      <c r="F212" s="173"/>
      <c r="G212" s="173"/>
      <c r="H212" s="173"/>
      <c r="I212" s="173"/>
      <c r="J212" s="173"/>
      <c r="L212" s="173"/>
      <c r="N212" s="173"/>
      <c r="P212" s="173"/>
      <c r="R212" s="173"/>
      <c r="T212" s="173"/>
      <c r="V212" s="173"/>
      <c r="X212" s="173"/>
      <c r="Z212" s="173"/>
      <c r="AB212" s="173"/>
      <c r="AD212" s="173"/>
      <c r="AF212" s="173"/>
      <c r="AH212" s="173"/>
      <c r="AI212" s="173"/>
      <c r="AJ212" s="173"/>
      <c r="AL212" s="173"/>
    </row>
    <row r="213" ht="49.95" customHeight="1" spans="1:38">
      <c r="A213" s="173"/>
      <c r="B213" s="173"/>
      <c r="C213" s="173"/>
      <c r="D213" s="173"/>
      <c r="E213" s="173"/>
      <c r="F213" s="173"/>
      <c r="G213" s="173"/>
      <c r="H213" s="173"/>
      <c r="I213" s="173"/>
      <c r="J213" s="173"/>
      <c r="L213" s="173"/>
      <c r="N213" s="173"/>
      <c r="P213" s="173"/>
      <c r="R213" s="173"/>
      <c r="T213" s="173"/>
      <c r="V213" s="173"/>
      <c r="X213" s="173"/>
      <c r="Z213" s="173"/>
      <c r="AB213" s="173"/>
      <c r="AD213" s="173"/>
      <c r="AF213" s="173"/>
      <c r="AH213" s="173"/>
      <c r="AI213" s="173"/>
      <c r="AJ213" s="173"/>
      <c r="AL213" s="173"/>
    </row>
    <row r="214" ht="49.95" customHeight="1" spans="1:38">
      <c r="A214" s="173"/>
      <c r="B214" s="173"/>
      <c r="C214" s="173"/>
      <c r="D214" s="173"/>
      <c r="E214" s="173"/>
      <c r="F214" s="173"/>
      <c r="G214" s="173"/>
      <c r="H214" s="173"/>
      <c r="I214" s="173"/>
      <c r="J214" s="173"/>
      <c r="L214" s="173"/>
      <c r="N214" s="173"/>
      <c r="P214" s="173"/>
      <c r="R214" s="173"/>
      <c r="T214" s="173"/>
      <c r="V214" s="173"/>
      <c r="X214" s="173"/>
      <c r="Z214" s="173"/>
      <c r="AB214" s="173"/>
      <c r="AD214" s="173"/>
      <c r="AF214" s="173"/>
      <c r="AH214" s="173"/>
      <c r="AI214" s="173"/>
      <c r="AJ214" s="173"/>
      <c r="AL214" s="173"/>
    </row>
    <row r="215" ht="49.95" customHeight="1" spans="1:38">
      <c r="A215" s="173"/>
      <c r="B215" s="173"/>
      <c r="C215" s="173"/>
      <c r="D215" s="173"/>
      <c r="E215" s="173"/>
      <c r="F215" s="173"/>
      <c r="G215" s="173"/>
      <c r="H215" s="173"/>
      <c r="I215" s="173"/>
      <c r="J215" s="173"/>
      <c r="L215" s="173"/>
      <c r="N215" s="173"/>
      <c r="P215" s="173"/>
      <c r="R215" s="173"/>
      <c r="T215" s="173"/>
      <c r="V215" s="173"/>
      <c r="X215" s="173"/>
      <c r="Z215" s="173"/>
      <c r="AB215" s="173"/>
      <c r="AD215" s="173"/>
      <c r="AF215" s="173"/>
      <c r="AH215" s="173"/>
      <c r="AI215" s="173"/>
      <c r="AJ215" s="173"/>
      <c r="AL215" s="173"/>
    </row>
    <row r="216" ht="49.95" customHeight="1" spans="1:38">
      <c r="A216" s="173"/>
      <c r="B216" s="173"/>
      <c r="C216" s="173"/>
      <c r="D216" s="173"/>
      <c r="E216" s="173"/>
      <c r="F216" s="173"/>
      <c r="G216" s="173"/>
      <c r="H216" s="173"/>
      <c r="I216" s="173"/>
      <c r="J216" s="173"/>
      <c r="L216" s="173"/>
      <c r="N216" s="173"/>
      <c r="P216" s="173"/>
      <c r="R216" s="173"/>
      <c r="T216" s="173"/>
      <c r="V216" s="173"/>
      <c r="X216" s="173"/>
      <c r="Z216" s="173"/>
      <c r="AB216" s="173"/>
      <c r="AD216" s="173"/>
      <c r="AF216" s="173"/>
      <c r="AH216" s="173"/>
      <c r="AI216" s="173"/>
      <c r="AJ216" s="173"/>
      <c r="AL216" s="173"/>
    </row>
    <row r="217" ht="49.95" customHeight="1" spans="1:38">
      <c r="A217" s="173"/>
      <c r="B217" s="173"/>
      <c r="C217" s="173"/>
      <c r="D217" s="173"/>
      <c r="E217" s="173"/>
      <c r="F217" s="173"/>
      <c r="G217" s="173"/>
      <c r="H217" s="173"/>
      <c r="I217" s="173"/>
      <c r="J217" s="173"/>
      <c r="L217" s="173"/>
      <c r="N217" s="173"/>
      <c r="P217" s="173"/>
      <c r="R217" s="173"/>
      <c r="T217" s="173"/>
      <c r="V217" s="173"/>
      <c r="X217" s="173"/>
      <c r="Z217" s="173"/>
      <c r="AB217" s="173"/>
      <c r="AD217" s="173"/>
      <c r="AF217" s="173"/>
      <c r="AH217" s="173"/>
      <c r="AI217" s="173"/>
      <c r="AJ217" s="173"/>
      <c r="AL217" s="173"/>
    </row>
    <row r="218" ht="49.95" customHeight="1" spans="1:38">
      <c r="A218" s="173"/>
      <c r="B218" s="173"/>
      <c r="C218" s="173"/>
      <c r="D218" s="173"/>
      <c r="E218" s="173"/>
      <c r="F218" s="173"/>
      <c r="G218" s="173"/>
      <c r="H218" s="173"/>
      <c r="I218" s="173"/>
      <c r="J218" s="173"/>
      <c r="L218" s="173"/>
      <c r="N218" s="173"/>
      <c r="P218" s="173"/>
      <c r="R218" s="173"/>
      <c r="T218" s="173"/>
      <c r="V218" s="173"/>
      <c r="X218" s="173"/>
      <c r="Z218" s="173"/>
      <c r="AB218" s="173"/>
      <c r="AD218" s="173"/>
      <c r="AF218" s="173"/>
      <c r="AH218" s="173"/>
      <c r="AI218" s="173"/>
      <c r="AJ218" s="173"/>
      <c r="AL218" s="173"/>
    </row>
    <row r="219" ht="49.95" customHeight="1" spans="1:38">
      <c r="A219" s="173"/>
      <c r="B219" s="173"/>
      <c r="C219" s="173"/>
      <c r="D219" s="173"/>
      <c r="E219" s="173"/>
      <c r="F219" s="173"/>
      <c r="G219" s="173"/>
      <c r="H219" s="173"/>
      <c r="I219" s="173"/>
      <c r="J219" s="173"/>
      <c r="L219" s="173"/>
      <c r="N219" s="173"/>
      <c r="P219" s="173"/>
      <c r="R219" s="173"/>
      <c r="T219" s="173"/>
      <c r="V219" s="173"/>
      <c r="X219" s="173"/>
      <c r="Z219" s="173"/>
      <c r="AB219" s="173"/>
      <c r="AD219" s="173"/>
      <c r="AF219" s="173"/>
      <c r="AH219" s="173"/>
      <c r="AI219" s="173"/>
      <c r="AJ219" s="173"/>
      <c r="AL219" s="173"/>
    </row>
    <row r="220" ht="49.95" customHeight="1" spans="1:38">
      <c r="A220" s="173"/>
      <c r="B220" s="173"/>
      <c r="C220" s="173"/>
      <c r="D220" s="173"/>
      <c r="E220" s="173"/>
      <c r="F220" s="173"/>
      <c r="G220" s="173"/>
      <c r="H220" s="173"/>
      <c r="I220" s="173"/>
      <c r="J220" s="173"/>
      <c r="L220" s="173"/>
      <c r="N220" s="173"/>
      <c r="P220" s="173"/>
      <c r="R220" s="173"/>
      <c r="T220" s="173"/>
      <c r="V220" s="173"/>
      <c r="X220" s="173"/>
      <c r="Z220" s="173"/>
      <c r="AB220" s="173"/>
      <c r="AD220" s="173"/>
      <c r="AF220" s="173"/>
      <c r="AH220" s="173"/>
      <c r="AI220" s="173"/>
      <c r="AJ220" s="173"/>
      <c r="AL220" s="173"/>
    </row>
    <row r="221" ht="49.95" customHeight="1" spans="1:38">
      <c r="A221" s="173"/>
      <c r="B221" s="173"/>
      <c r="C221" s="173"/>
      <c r="D221" s="173"/>
      <c r="E221" s="173"/>
      <c r="F221" s="173"/>
      <c r="G221" s="173"/>
      <c r="H221" s="173"/>
      <c r="I221" s="173"/>
      <c r="J221" s="173"/>
      <c r="L221" s="173"/>
      <c r="N221" s="173"/>
      <c r="P221" s="173"/>
      <c r="R221" s="173"/>
      <c r="T221" s="173"/>
      <c r="V221" s="173"/>
      <c r="X221" s="173"/>
      <c r="Z221" s="173"/>
      <c r="AB221" s="173"/>
      <c r="AD221" s="173"/>
      <c r="AF221" s="173"/>
      <c r="AH221" s="173"/>
      <c r="AI221" s="173"/>
      <c r="AJ221" s="173"/>
      <c r="AL221" s="173"/>
    </row>
    <row r="222" ht="49.95" customHeight="1" spans="1:38">
      <c r="A222" s="173"/>
      <c r="B222" s="173"/>
      <c r="C222" s="173"/>
      <c r="D222" s="173"/>
      <c r="E222" s="173"/>
      <c r="F222" s="173"/>
      <c r="G222" s="173"/>
      <c r="H222" s="173"/>
      <c r="I222" s="173"/>
      <c r="J222" s="173"/>
      <c r="L222" s="173"/>
      <c r="N222" s="173"/>
      <c r="P222" s="173"/>
      <c r="R222" s="173"/>
      <c r="T222" s="173"/>
      <c r="V222" s="173"/>
      <c r="X222" s="173"/>
      <c r="Z222" s="173"/>
      <c r="AB222" s="173"/>
      <c r="AD222" s="173"/>
      <c r="AF222" s="173"/>
      <c r="AH222" s="173"/>
      <c r="AI222" s="173"/>
      <c r="AJ222" s="173"/>
      <c r="AL222" s="173"/>
    </row>
    <row r="223" ht="49.95" customHeight="1" spans="1:38">
      <c r="A223" s="173"/>
      <c r="B223" s="173"/>
      <c r="C223" s="173"/>
      <c r="D223" s="173"/>
      <c r="E223" s="173"/>
      <c r="F223" s="173"/>
      <c r="G223" s="173"/>
      <c r="H223" s="173"/>
      <c r="I223" s="173"/>
      <c r="J223" s="173"/>
      <c r="L223" s="173"/>
      <c r="N223" s="173"/>
      <c r="P223" s="173"/>
      <c r="R223" s="173"/>
      <c r="T223" s="173"/>
      <c r="V223" s="173"/>
      <c r="X223" s="173"/>
      <c r="Z223" s="173"/>
      <c r="AB223" s="173"/>
      <c r="AD223" s="173"/>
      <c r="AF223" s="173"/>
      <c r="AH223" s="173"/>
      <c r="AI223" s="173"/>
      <c r="AJ223" s="173"/>
      <c r="AL223" s="173"/>
    </row>
    <row r="224" ht="49.95" customHeight="1" spans="1:38">
      <c r="A224" s="173"/>
      <c r="B224" s="173"/>
      <c r="C224" s="173"/>
      <c r="D224" s="173"/>
      <c r="E224" s="173"/>
      <c r="F224" s="173"/>
      <c r="G224" s="173"/>
      <c r="H224" s="173"/>
      <c r="I224" s="173"/>
      <c r="J224" s="173"/>
      <c r="L224" s="173"/>
      <c r="N224" s="173"/>
      <c r="P224" s="173"/>
      <c r="R224" s="173"/>
      <c r="T224" s="173"/>
      <c r="V224" s="173"/>
      <c r="X224" s="173"/>
      <c r="Z224" s="173"/>
      <c r="AB224" s="173"/>
      <c r="AD224" s="173"/>
      <c r="AF224" s="173"/>
      <c r="AH224" s="173"/>
      <c r="AI224" s="173"/>
      <c r="AJ224" s="173"/>
      <c r="AL224" s="173"/>
    </row>
    <row r="225" ht="49.95" customHeight="1" spans="1:38">
      <c r="A225" s="173"/>
      <c r="B225" s="173"/>
      <c r="C225" s="173"/>
      <c r="D225" s="173"/>
      <c r="E225" s="173"/>
      <c r="F225" s="173"/>
      <c r="G225" s="173"/>
      <c r="H225" s="173"/>
      <c r="I225" s="173"/>
      <c r="J225" s="173"/>
      <c r="L225" s="173"/>
      <c r="N225" s="173"/>
      <c r="P225" s="173"/>
      <c r="R225" s="173"/>
      <c r="T225" s="173"/>
      <c r="V225" s="173"/>
      <c r="X225" s="173"/>
      <c r="Z225" s="173"/>
      <c r="AB225" s="173"/>
      <c r="AD225" s="173"/>
      <c r="AF225" s="173"/>
      <c r="AH225" s="173"/>
      <c r="AI225" s="173"/>
      <c r="AJ225" s="173"/>
      <c r="AL225" s="173"/>
    </row>
    <row r="226" ht="49.95" customHeight="1" spans="1:38">
      <c r="A226" s="173"/>
      <c r="B226" s="173"/>
      <c r="C226" s="173"/>
      <c r="D226" s="173"/>
      <c r="E226" s="173"/>
      <c r="F226" s="173"/>
      <c r="G226" s="173"/>
      <c r="H226" s="173"/>
      <c r="I226" s="173"/>
      <c r="J226" s="173"/>
      <c r="L226" s="173"/>
      <c r="N226" s="173"/>
      <c r="P226" s="173"/>
      <c r="R226" s="173"/>
      <c r="T226" s="173"/>
      <c r="V226" s="173"/>
      <c r="X226" s="173"/>
      <c r="Z226" s="173"/>
      <c r="AB226" s="173"/>
      <c r="AD226" s="173"/>
      <c r="AF226" s="173"/>
      <c r="AH226" s="173"/>
      <c r="AI226" s="173"/>
      <c r="AJ226" s="173"/>
      <c r="AL226" s="173"/>
    </row>
    <row r="227" ht="49.95" customHeight="1" spans="1:38">
      <c r="A227" s="173"/>
      <c r="B227" s="173"/>
      <c r="C227" s="173"/>
      <c r="D227" s="173"/>
      <c r="E227" s="173"/>
      <c r="F227" s="173"/>
      <c r="G227" s="173"/>
      <c r="H227" s="173"/>
      <c r="I227" s="173"/>
      <c r="J227" s="173"/>
      <c r="L227" s="173"/>
      <c r="N227" s="173"/>
      <c r="P227" s="173"/>
      <c r="R227" s="173"/>
      <c r="T227" s="173"/>
      <c r="V227" s="173"/>
      <c r="X227" s="173"/>
      <c r="Z227" s="173"/>
      <c r="AB227" s="173"/>
      <c r="AD227" s="173"/>
      <c r="AF227" s="173"/>
      <c r="AH227" s="173"/>
      <c r="AI227" s="173"/>
      <c r="AJ227" s="173"/>
      <c r="AL227" s="173"/>
    </row>
    <row r="228" ht="49.95" customHeight="1" spans="1:38">
      <c r="A228" s="173"/>
      <c r="B228" s="173"/>
      <c r="C228" s="173"/>
      <c r="D228" s="173"/>
      <c r="E228" s="173"/>
      <c r="F228" s="173"/>
      <c r="G228" s="173"/>
      <c r="H228" s="173"/>
      <c r="I228" s="173"/>
      <c r="J228" s="173"/>
      <c r="L228" s="173"/>
      <c r="N228" s="173"/>
      <c r="P228" s="173"/>
      <c r="R228" s="173"/>
      <c r="T228" s="173"/>
      <c r="V228" s="173"/>
      <c r="X228" s="173"/>
      <c r="Z228" s="173"/>
      <c r="AB228" s="173"/>
      <c r="AD228" s="173"/>
      <c r="AF228" s="173"/>
      <c r="AH228" s="173"/>
      <c r="AI228" s="173"/>
      <c r="AJ228" s="173"/>
      <c r="AL228" s="173"/>
    </row>
    <row r="229" ht="49.95" customHeight="1" spans="1:38">
      <c r="A229" s="173"/>
      <c r="B229" s="173"/>
      <c r="C229" s="173"/>
      <c r="D229" s="173"/>
      <c r="E229" s="173"/>
      <c r="F229" s="173"/>
      <c r="G229" s="173"/>
      <c r="H229" s="173"/>
      <c r="I229" s="173"/>
      <c r="J229" s="173"/>
      <c r="L229" s="173"/>
      <c r="N229" s="173"/>
      <c r="P229" s="173"/>
      <c r="R229" s="173"/>
      <c r="T229" s="173"/>
      <c r="V229" s="173"/>
      <c r="X229" s="173"/>
      <c r="Z229" s="173"/>
      <c r="AB229" s="173"/>
      <c r="AD229" s="173"/>
      <c r="AF229" s="173"/>
      <c r="AH229" s="173"/>
      <c r="AI229" s="173"/>
      <c r="AJ229" s="173"/>
      <c r="AL229" s="173"/>
    </row>
    <row r="230" ht="49.95" customHeight="1" spans="1:38">
      <c r="A230" s="173"/>
      <c r="B230" s="173"/>
      <c r="C230" s="173"/>
      <c r="D230" s="173"/>
      <c r="E230" s="173"/>
      <c r="F230" s="173"/>
      <c r="G230" s="173"/>
      <c r="H230" s="173"/>
      <c r="I230" s="173"/>
      <c r="J230" s="173"/>
      <c r="L230" s="173"/>
      <c r="N230" s="173"/>
      <c r="P230" s="173"/>
      <c r="R230" s="173"/>
      <c r="T230" s="173"/>
      <c r="V230" s="173"/>
      <c r="X230" s="173"/>
      <c r="Z230" s="173"/>
      <c r="AB230" s="173"/>
      <c r="AD230" s="173"/>
      <c r="AF230" s="173"/>
      <c r="AH230" s="173"/>
      <c r="AI230" s="173"/>
      <c r="AJ230" s="173"/>
      <c r="AL230" s="173"/>
    </row>
    <row r="231" ht="49.95" customHeight="1" spans="1:38">
      <c r="A231" s="173"/>
      <c r="B231" s="173"/>
      <c r="C231" s="173"/>
      <c r="D231" s="173"/>
      <c r="E231" s="173"/>
      <c r="F231" s="173"/>
      <c r="G231" s="173"/>
      <c r="H231" s="173"/>
      <c r="I231" s="173"/>
      <c r="J231" s="173"/>
      <c r="L231" s="173"/>
      <c r="N231" s="173"/>
      <c r="P231" s="173"/>
      <c r="R231" s="173"/>
      <c r="T231" s="173"/>
      <c r="V231" s="173"/>
      <c r="X231" s="173"/>
      <c r="Z231" s="173"/>
      <c r="AB231" s="173"/>
      <c r="AD231" s="173"/>
      <c r="AF231" s="173"/>
      <c r="AH231" s="173"/>
      <c r="AI231" s="173"/>
      <c r="AJ231" s="173"/>
      <c r="AL231" s="173"/>
    </row>
    <row r="232" ht="49.95" customHeight="1" spans="1:38">
      <c r="A232" s="173"/>
      <c r="B232" s="173"/>
      <c r="C232" s="173"/>
      <c r="D232" s="173"/>
      <c r="E232" s="173"/>
      <c r="F232" s="173"/>
      <c r="G232" s="173"/>
      <c r="H232" s="173"/>
      <c r="I232" s="173"/>
      <c r="J232" s="173"/>
      <c r="L232" s="173"/>
      <c r="N232" s="173"/>
      <c r="P232" s="173"/>
      <c r="R232" s="173"/>
      <c r="T232" s="173"/>
      <c r="V232" s="173"/>
      <c r="X232" s="173"/>
      <c r="Z232" s="173"/>
      <c r="AB232" s="173"/>
      <c r="AD232" s="173"/>
      <c r="AF232" s="173"/>
      <c r="AH232" s="173"/>
      <c r="AI232" s="173"/>
      <c r="AJ232" s="173"/>
      <c r="AL232" s="173"/>
    </row>
    <row r="233" ht="49.95" customHeight="1" spans="1:38">
      <c r="A233" s="173"/>
      <c r="B233" s="173"/>
      <c r="C233" s="173"/>
      <c r="D233" s="173"/>
      <c r="E233" s="173"/>
      <c r="F233" s="173"/>
      <c r="G233" s="173"/>
      <c r="H233" s="173"/>
      <c r="I233" s="173"/>
      <c r="J233" s="173"/>
      <c r="L233" s="173"/>
      <c r="N233" s="173"/>
      <c r="P233" s="173"/>
      <c r="R233" s="173"/>
      <c r="T233" s="173"/>
      <c r="V233" s="173"/>
      <c r="X233" s="173"/>
      <c r="Z233" s="173"/>
      <c r="AB233" s="173"/>
      <c r="AD233" s="173"/>
      <c r="AF233" s="173"/>
      <c r="AH233" s="173"/>
      <c r="AI233" s="173"/>
      <c r="AJ233" s="173"/>
      <c r="AL233" s="173"/>
    </row>
    <row r="234" ht="49.95" customHeight="1" spans="1:38">
      <c r="A234" s="173"/>
      <c r="B234" s="173"/>
      <c r="C234" s="173"/>
      <c r="D234" s="173"/>
      <c r="E234" s="173"/>
      <c r="F234" s="173"/>
      <c r="G234" s="173"/>
      <c r="H234" s="173"/>
      <c r="I234" s="173"/>
      <c r="J234" s="173"/>
      <c r="L234" s="173"/>
      <c r="N234" s="173"/>
      <c r="P234" s="173"/>
      <c r="R234" s="173"/>
      <c r="T234" s="173"/>
      <c r="V234" s="173"/>
      <c r="X234" s="173"/>
      <c r="Z234" s="173"/>
      <c r="AB234" s="173"/>
      <c r="AD234" s="173"/>
      <c r="AF234" s="173"/>
      <c r="AH234" s="173"/>
      <c r="AI234" s="173"/>
      <c r="AJ234" s="173"/>
      <c r="AL234" s="173"/>
    </row>
    <row r="235" ht="49.95" customHeight="1" spans="1:38">
      <c r="A235" s="173"/>
      <c r="B235" s="173"/>
      <c r="C235" s="173"/>
      <c r="D235" s="173"/>
      <c r="E235" s="173"/>
      <c r="F235" s="173"/>
      <c r="G235" s="173"/>
      <c r="H235" s="173"/>
      <c r="I235" s="173"/>
      <c r="J235" s="173"/>
      <c r="L235" s="173"/>
      <c r="N235" s="173"/>
      <c r="P235" s="173"/>
      <c r="R235" s="173"/>
      <c r="T235" s="173"/>
      <c r="V235" s="173"/>
      <c r="X235" s="173"/>
      <c r="Z235" s="173"/>
      <c r="AB235" s="173"/>
      <c r="AD235" s="173"/>
      <c r="AF235" s="173"/>
      <c r="AH235" s="173"/>
      <c r="AI235" s="173"/>
      <c r="AJ235" s="173"/>
      <c r="AL235" s="173"/>
    </row>
    <row r="236" ht="49.95" customHeight="1" spans="1:38">
      <c r="A236" s="173"/>
      <c r="B236" s="173"/>
      <c r="C236" s="173"/>
      <c r="D236" s="173"/>
      <c r="E236" s="173"/>
      <c r="F236" s="173"/>
      <c r="G236" s="173"/>
      <c r="H236" s="173"/>
      <c r="I236" s="173"/>
      <c r="J236" s="173"/>
      <c r="L236" s="173"/>
      <c r="N236" s="173"/>
      <c r="P236" s="173"/>
      <c r="R236" s="173"/>
      <c r="T236" s="173"/>
      <c r="V236" s="173"/>
      <c r="X236" s="173"/>
      <c r="Z236" s="173"/>
      <c r="AB236" s="173"/>
      <c r="AD236" s="173"/>
      <c r="AF236" s="173"/>
      <c r="AH236" s="173"/>
      <c r="AI236" s="173"/>
      <c r="AJ236" s="173"/>
      <c r="AL236" s="173"/>
    </row>
    <row r="237" ht="49.95" customHeight="1" spans="1:38">
      <c r="A237" s="173"/>
      <c r="B237" s="173"/>
      <c r="C237" s="173"/>
      <c r="D237" s="173"/>
      <c r="E237" s="173"/>
      <c r="F237" s="173"/>
      <c r="G237" s="173"/>
      <c r="H237" s="173"/>
      <c r="I237" s="173"/>
      <c r="J237" s="173"/>
      <c r="L237" s="173"/>
      <c r="N237" s="173"/>
      <c r="P237" s="173"/>
      <c r="R237" s="173"/>
      <c r="T237" s="173"/>
      <c r="V237" s="173"/>
      <c r="X237" s="173"/>
      <c r="Z237" s="173"/>
      <c r="AB237" s="173"/>
      <c r="AD237" s="173"/>
      <c r="AF237" s="173"/>
      <c r="AH237" s="173"/>
      <c r="AI237" s="173"/>
      <c r="AJ237" s="173"/>
      <c r="AL237" s="173"/>
    </row>
    <row r="238" ht="49.95" customHeight="1" spans="1:38">
      <c r="A238" s="173"/>
      <c r="B238" s="173"/>
      <c r="C238" s="173"/>
      <c r="D238" s="173"/>
      <c r="E238" s="173"/>
      <c r="F238" s="173"/>
      <c r="G238" s="173"/>
      <c r="H238" s="173"/>
      <c r="I238" s="173"/>
      <c r="J238" s="173"/>
      <c r="L238" s="173"/>
      <c r="N238" s="173"/>
      <c r="P238" s="173"/>
      <c r="R238" s="173"/>
      <c r="T238" s="173"/>
      <c r="V238" s="173"/>
      <c r="X238" s="173"/>
      <c r="Z238" s="173"/>
      <c r="AB238" s="173"/>
      <c r="AD238" s="173"/>
      <c r="AF238" s="173"/>
      <c r="AH238" s="173"/>
      <c r="AI238" s="173"/>
      <c r="AJ238" s="173"/>
      <c r="AL238" s="173"/>
    </row>
    <row r="239" ht="49.95" customHeight="1" spans="1:38">
      <c r="A239" s="173"/>
      <c r="B239" s="173"/>
      <c r="C239" s="173"/>
      <c r="D239" s="173"/>
      <c r="E239" s="173"/>
      <c r="F239" s="173"/>
      <c r="G239" s="173"/>
      <c r="H239" s="173"/>
      <c r="I239" s="173"/>
      <c r="J239" s="173"/>
      <c r="L239" s="173"/>
      <c r="N239" s="173"/>
      <c r="P239" s="173"/>
      <c r="R239" s="173"/>
      <c r="T239" s="173"/>
      <c r="V239" s="173"/>
      <c r="X239" s="173"/>
      <c r="Z239" s="173"/>
      <c r="AB239" s="173"/>
      <c r="AD239" s="173"/>
      <c r="AF239" s="173"/>
      <c r="AH239" s="173"/>
      <c r="AI239" s="173"/>
      <c r="AJ239" s="173"/>
      <c r="AL239" s="173"/>
    </row>
    <row r="240" ht="49.95" customHeight="1" spans="1:38">
      <c r="A240" s="173"/>
      <c r="B240" s="173"/>
      <c r="C240" s="173"/>
      <c r="D240" s="173"/>
      <c r="E240" s="173"/>
      <c r="F240" s="173"/>
      <c r="G240" s="173"/>
      <c r="H240" s="173"/>
      <c r="I240" s="173"/>
      <c r="J240" s="173"/>
      <c r="L240" s="173"/>
      <c r="N240" s="173"/>
      <c r="P240" s="173"/>
      <c r="R240" s="173"/>
      <c r="T240" s="173"/>
      <c r="V240" s="173"/>
      <c r="X240" s="173"/>
      <c r="Z240" s="173"/>
      <c r="AB240" s="173"/>
      <c r="AD240" s="173"/>
      <c r="AF240" s="173"/>
      <c r="AH240" s="173"/>
      <c r="AI240" s="173"/>
      <c r="AJ240" s="173"/>
      <c r="AL240" s="173"/>
    </row>
    <row r="241" ht="49.95" customHeight="1" spans="1:38">
      <c r="A241" s="173"/>
      <c r="B241" s="173"/>
      <c r="C241" s="173"/>
      <c r="D241" s="173"/>
      <c r="E241" s="173"/>
      <c r="F241" s="173"/>
      <c r="G241" s="173"/>
      <c r="H241" s="173"/>
      <c r="I241" s="173"/>
      <c r="J241" s="173"/>
      <c r="L241" s="173"/>
      <c r="N241" s="173"/>
      <c r="P241" s="173"/>
      <c r="R241" s="173"/>
      <c r="T241" s="173"/>
      <c r="V241" s="173"/>
      <c r="X241" s="173"/>
      <c r="Z241" s="173"/>
      <c r="AB241" s="173"/>
      <c r="AD241" s="173"/>
      <c r="AF241" s="173"/>
      <c r="AH241" s="173"/>
      <c r="AI241" s="173"/>
      <c r="AJ241" s="173"/>
      <c r="AL241" s="173"/>
    </row>
    <row r="242" ht="49.95" customHeight="1" spans="1:38">
      <c r="A242" s="173"/>
      <c r="B242" s="173"/>
      <c r="C242" s="173"/>
      <c r="D242" s="173"/>
      <c r="E242" s="173"/>
      <c r="F242" s="173"/>
      <c r="G242" s="173"/>
      <c r="H242" s="173"/>
      <c r="I242" s="173"/>
      <c r="J242" s="173"/>
      <c r="L242" s="173"/>
      <c r="N242" s="173"/>
      <c r="P242" s="173"/>
      <c r="R242" s="173"/>
      <c r="T242" s="173"/>
      <c r="V242" s="173"/>
      <c r="X242" s="173"/>
      <c r="Z242" s="173"/>
      <c r="AB242" s="173"/>
      <c r="AD242" s="173"/>
      <c r="AF242" s="173"/>
      <c r="AH242" s="173"/>
      <c r="AI242" s="173"/>
      <c r="AJ242" s="173"/>
      <c r="AL242" s="173"/>
    </row>
    <row r="243" ht="49.95" customHeight="1" spans="1:38">
      <c r="A243" s="173"/>
      <c r="B243" s="173"/>
      <c r="C243" s="173"/>
      <c r="D243" s="173"/>
      <c r="E243" s="173"/>
      <c r="F243" s="173"/>
      <c r="G243" s="173"/>
      <c r="H243" s="173"/>
      <c r="I243" s="173"/>
      <c r="J243" s="173"/>
      <c r="L243" s="173"/>
      <c r="N243" s="173"/>
      <c r="P243" s="173"/>
      <c r="R243" s="173"/>
      <c r="T243" s="173"/>
      <c r="V243" s="173"/>
      <c r="X243" s="173"/>
      <c r="Z243" s="173"/>
      <c r="AB243" s="173"/>
      <c r="AD243" s="173"/>
      <c r="AF243" s="173"/>
      <c r="AH243" s="173"/>
      <c r="AI243" s="173"/>
      <c r="AJ243" s="173"/>
      <c r="AL243" s="173"/>
    </row>
    <row r="244" ht="49.95" customHeight="1" spans="1:38">
      <c r="A244" s="173"/>
      <c r="B244" s="173"/>
      <c r="C244" s="173"/>
      <c r="D244" s="173"/>
      <c r="E244" s="173"/>
      <c r="F244" s="173"/>
      <c r="G244" s="173"/>
      <c r="H244" s="173"/>
      <c r="I244" s="173"/>
      <c r="J244" s="173"/>
      <c r="L244" s="173"/>
      <c r="N244" s="173"/>
      <c r="P244" s="173"/>
      <c r="R244" s="173"/>
      <c r="T244" s="173"/>
      <c r="V244" s="173"/>
      <c r="X244" s="173"/>
      <c r="Z244" s="173"/>
      <c r="AB244" s="173"/>
      <c r="AD244" s="173"/>
      <c r="AF244" s="173"/>
      <c r="AH244" s="173"/>
      <c r="AI244" s="173"/>
      <c r="AJ244" s="173"/>
      <c r="AL244" s="173"/>
    </row>
    <row r="245" ht="49.95" customHeight="1" spans="1:38">
      <c r="A245" s="173"/>
      <c r="B245" s="173"/>
      <c r="C245" s="173"/>
      <c r="D245" s="173"/>
      <c r="E245" s="173"/>
      <c r="F245" s="173"/>
      <c r="G245" s="173"/>
      <c r="H245" s="173"/>
      <c r="I245" s="173"/>
      <c r="J245" s="173"/>
      <c r="L245" s="173"/>
      <c r="N245" s="173"/>
      <c r="P245" s="173"/>
      <c r="R245" s="173"/>
      <c r="T245" s="173"/>
      <c r="V245" s="173"/>
      <c r="X245" s="173"/>
      <c r="Z245" s="173"/>
      <c r="AB245" s="173"/>
      <c r="AD245" s="173"/>
      <c r="AF245" s="173"/>
      <c r="AH245" s="173"/>
      <c r="AI245" s="173"/>
      <c r="AJ245" s="173"/>
      <c r="AL245" s="173"/>
    </row>
    <row r="246" ht="49.95" customHeight="1" spans="1:38">
      <c r="A246" s="173"/>
      <c r="B246" s="173"/>
      <c r="C246" s="173"/>
      <c r="D246" s="173"/>
      <c r="E246" s="173"/>
      <c r="F246" s="173"/>
      <c r="G246" s="173"/>
      <c r="H246" s="173"/>
      <c r="I246" s="173"/>
      <c r="J246" s="173"/>
      <c r="L246" s="173"/>
      <c r="N246" s="173"/>
      <c r="P246" s="173"/>
      <c r="R246" s="173"/>
      <c r="T246" s="173"/>
      <c r="V246" s="173"/>
      <c r="X246" s="173"/>
      <c r="Z246" s="173"/>
      <c r="AB246" s="173"/>
      <c r="AD246" s="173"/>
      <c r="AF246" s="173"/>
      <c r="AH246" s="173"/>
      <c r="AI246" s="173"/>
      <c r="AJ246" s="173"/>
      <c r="AL246" s="173"/>
    </row>
    <row r="247" ht="49.95" customHeight="1" spans="1:38">
      <c r="A247" s="173"/>
      <c r="B247" s="173"/>
      <c r="C247" s="173"/>
      <c r="D247" s="173"/>
      <c r="E247" s="173"/>
      <c r="F247" s="173"/>
      <c r="G247" s="173"/>
      <c r="H247" s="173"/>
      <c r="I247" s="173"/>
      <c r="J247" s="173"/>
      <c r="L247" s="173"/>
      <c r="N247" s="173"/>
      <c r="P247" s="173"/>
      <c r="R247" s="173"/>
      <c r="T247" s="173"/>
      <c r="V247" s="173"/>
      <c r="X247" s="173"/>
      <c r="Z247" s="173"/>
      <c r="AB247" s="173"/>
      <c r="AD247" s="173"/>
      <c r="AF247" s="173"/>
      <c r="AH247" s="173"/>
      <c r="AI247" s="173"/>
      <c r="AJ247" s="173"/>
      <c r="AL247" s="173"/>
    </row>
    <row r="248" ht="49.95" customHeight="1" spans="1:38">
      <c r="A248" s="173"/>
      <c r="B248" s="173"/>
      <c r="C248" s="173"/>
      <c r="D248" s="173"/>
      <c r="E248" s="173"/>
      <c r="F248" s="173"/>
      <c r="G248" s="173"/>
      <c r="H248" s="173"/>
      <c r="I248" s="173"/>
      <c r="J248" s="173"/>
      <c r="L248" s="173"/>
      <c r="N248" s="173"/>
      <c r="P248" s="173"/>
      <c r="R248" s="173"/>
      <c r="T248" s="173"/>
      <c r="V248" s="173"/>
      <c r="X248" s="173"/>
      <c r="Z248" s="173"/>
      <c r="AB248" s="173"/>
      <c r="AD248" s="173"/>
      <c r="AF248" s="173"/>
      <c r="AH248" s="173"/>
      <c r="AI248" s="173"/>
      <c r="AJ248" s="173"/>
      <c r="AL248" s="173"/>
    </row>
    <row r="249" ht="49.95" customHeight="1" spans="1:38">
      <c r="A249" s="173"/>
      <c r="B249" s="173"/>
      <c r="C249" s="173"/>
      <c r="D249" s="173"/>
      <c r="E249" s="173"/>
      <c r="F249" s="173"/>
      <c r="G249" s="173"/>
      <c r="H249" s="173"/>
      <c r="I249" s="173"/>
      <c r="J249" s="173"/>
      <c r="L249" s="173"/>
      <c r="N249" s="173"/>
      <c r="P249" s="173"/>
      <c r="R249" s="173"/>
      <c r="T249" s="173"/>
      <c r="V249" s="173"/>
      <c r="X249" s="173"/>
      <c r="Z249" s="173"/>
      <c r="AB249" s="173"/>
      <c r="AD249" s="173"/>
      <c r="AF249" s="173"/>
      <c r="AH249" s="173"/>
      <c r="AI249" s="173"/>
      <c r="AJ249" s="173"/>
      <c r="AL249" s="173"/>
    </row>
  </sheetData>
  <sortState ref="A3:AL249">
    <sortCondition ref="AJ2:AJ249" descending="1"/>
  </sortState>
  <mergeCells count="1">
    <mergeCell ref="A1:AL1"/>
  </mergeCells>
  <dataValidations count="4">
    <dataValidation type="list" allowBlank="1" showInputMessage="1" showErrorMessage="1" sqref="H52 H73 H250:H883">
      <formula1>"全日制学术博士,全日制学术硕士,全日制专业硕士,非全日制专业硕士"</formula1>
    </dataValidation>
    <dataValidation type="list" allowBlank="1" showErrorMessage="1" sqref="H74 H3:H39 H41:H51 H53:H72" errorStyle="warning">
      <formula1>"全日制学术博士,全日制学术硕士,全日制专业硕士,非全日制专业硕士"</formula1>
    </dataValidation>
    <dataValidation type="list" allowBlank="1" showErrorMessage="1" sqref="I3:I39 I41:I74" errorStyle="warning">
      <formula1>"定向,非定向"</formula1>
    </dataValidation>
    <dataValidation type="list" allowBlank="1" showInputMessage="1" showErrorMessage="1" sqref="I250:I84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67"/>
  <sheetViews>
    <sheetView zoomScale="73" zoomScaleNormal="73" topLeftCell="A152" workbookViewId="0">
      <selection activeCell="AL119" sqref="AL119:AL167"/>
    </sheetView>
  </sheetViews>
  <sheetFormatPr defaultColWidth="9" defaultRowHeight="14.25"/>
  <cols>
    <col min="1" max="1" width="5.88333333333333" style="52" customWidth="1"/>
    <col min="2" max="2" width="14.775" style="52" customWidth="1"/>
    <col min="3" max="3" width="20.3583333333333" style="52" customWidth="1"/>
    <col min="4" max="4" width="13.1083333333333" style="52" hidden="1" customWidth="1"/>
    <col min="5" max="5" width="12.2166666666667" style="52" customWidth="1"/>
    <col min="6" max="6" width="12.2166666666667" style="52" hidden="1" customWidth="1"/>
    <col min="7" max="7" width="9" style="52"/>
    <col min="8" max="8" width="13.8833333333333" style="52" customWidth="1"/>
    <col min="9" max="9" width="13.6666666666667" style="52" customWidth="1"/>
    <col min="10" max="10" width="15" style="52" hidden="1" customWidth="1"/>
    <col min="11" max="11" width="17" style="52" hidden="1" customWidth="1"/>
    <col min="12" max="12" width="24.775" style="52" hidden="1" customWidth="1"/>
    <col min="13" max="13" width="18" style="52" hidden="1" customWidth="1"/>
    <col min="14" max="14" width="14.4416666666667" style="52" customWidth="1"/>
    <col min="15" max="15" width="14.4416666666667" style="52" hidden="1" customWidth="1"/>
    <col min="16" max="16" width="12.775" style="52" hidden="1" customWidth="1"/>
    <col min="17" max="17" width="17.8833333333333" style="52" hidden="1" customWidth="1"/>
    <col min="18" max="18" width="23" style="52" hidden="1" customWidth="1"/>
    <col min="19" max="19" width="30" style="52" hidden="1" customWidth="1"/>
    <col min="20" max="20" width="23.3333333333333" style="52" customWidth="1"/>
    <col min="21" max="21" width="23.3333333333333" style="52" hidden="1" customWidth="1"/>
    <col min="22" max="22" width="12.2166666666667" style="52" hidden="1" customWidth="1"/>
    <col min="23" max="23" width="13.1083333333333" style="52" hidden="1" customWidth="1"/>
    <col min="24" max="24" width="11.8833333333333" style="52" hidden="1" customWidth="1"/>
    <col min="25" max="25" width="21.3333333333333" style="52" hidden="1" customWidth="1"/>
    <col min="26" max="26" width="15.6666666666667" style="52" customWidth="1"/>
    <col min="27" max="27" width="9" style="52" hidden="1" customWidth="1"/>
    <col min="28" max="28" width="17.775" style="52" hidden="1" customWidth="1"/>
    <col min="29" max="29" width="24.2166666666667" style="52" hidden="1" customWidth="1"/>
    <col min="30" max="30" width="12" style="52" hidden="1" customWidth="1"/>
    <col min="31" max="31" width="15" style="52" hidden="1" customWidth="1"/>
    <col min="32" max="32" width="17.8833333333333" style="52" customWidth="1"/>
    <col min="33" max="34" width="9" style="52" hidden="1" customWidth="1"/>
    <col min="35" max="35" width="20.8833333333333" style="52" hidden="1" customWidth="1"/>
    <col min="36" max="36" width="9" style="52"/>
    <col min="37" max="37" width="9" style="52" hidden="1" customWidth="1"/>
    <col min="38" max="38" width="12.5583333333333" style="52" customWidth="1"/>
    <col min="39" max="16384" width="9" style="150"/>
  </cols>
  <sheetData>
    <row r="1" ht="49.95" customHeight="1" spans="1:38">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74"/>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147" customFormat="1" ht="49.95" customHeight="1" spans="1:77">
      <c r="A3" s="56">
        <v>1</v>
      </c>
      <c r="B3" s="58">
        <v>20203164056</v>
      </c>
      <c r="C3" s="58" t="s">
        <v>631</v>
      </c>
      <c r="D3" s="58" t="s">
        <v>632</v>
      </c>
      <c r="E3" s="58" t="s">
        <v>633</v>
      </c>
      <c r="F3" s="58">
        <v>13824187908</v>
      </c>
      <c r="G3" s="58" t="s">
        <v>245</v>
      </c>
      <c r="H3" s="58" t="s">
        <v>416</v>
      </c>
      <c r="I3" s="58" t="s">
        <v>40</v>
      </c>
      <c r="J3" s="58">
        <v>1.5</v>
      </c>
      <c r="K3" s="58" t="s">
        <v>634</v>
      </c>
      <c r="L3" s="58">
        <v>1.5</v>
      </c>
      <c r="M3" s="58" t="s">
        <v>634</v>
      </c>
      <c r="N3" s="58">
        <v>1.5</v>
      </c>
      <c r="O3" s="58" t="s">
        <v>634</v>
      </c>
      <c r="P3" s="58">
        <v>27.22</v>
      </c>
      <c r="Q3" s="58" t="s">
        <v>635</v>
      </c>
      <c r="R3" s="58">
        <v>27.22</v>
      </c>
      <c r="S3" s="58" t="s">
        <v>635</v>
      </c>
      <c r="T3" s="58">
        <v>27.22</v>
      </c>
      <c r="U3" s="58" t="s">
        <v>635</v>
      </c>
      <c r="V3" s="58">
        <v>28.2</v>
      </c>
      <c r="W3" s="58" t="s">
        <v>636</v>
      </c>
      <c r="X3" s="58">
        <v>28.2</v>
      </c>
      <c r="Y3" s="58" t="s">
        <v>636</v>
      </c>
      <c r="Z3" s="58">
        <v>28.2</v>
      </c>
      <c r="AA3" s="58" t="s">
        <v>636</v>
      </c>
      <c r="AB3" s="58">
        <v>0.2</v>
      </c>
      <c r="AC3" s="58" t="s">
        <v>637</v>
      </c>
      <c r="AD3" s="58">
        <v>0.2</v>
      </c>
      <c r="AE3" s="58" t="s">
        <v>637</v>
      </c>
      <c r="AF3" s="58">
        <v>0.2</v>
      </c>
      <c r="AG3" s="58" t="s">
        <v>637</v>
      </c>
      <c r="AH3" s="58">
        <v>57.12</v>
      </c>
      <c r="AI3" s="58">
        <v>57.12</v>
      </c>
      <c r="AJ3" s="42">
        <f t="shared" ref="AJ3:AJ66" si="0">N3+T3+Z3+AF3</f>
        <v>57.12</v>
      </c>
      <c r="AK3" s="162"/>
      <c r="AL3" s="58" t="s">
        <v>47</v>
      </c>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row>
    <row r="4" s="147" customFormat="1" ht="49.95" customHeight="1" spans="1:77">
      <c r="A4" s="56">
        <v>2</v>
      </c>
      <c r="B4" s="151">
        <v>20203141039</v>
      </c>
      <c r="C4" s="56" t="s">
        <v>638</v>
      </c>
      <c r="D4" s="56" t="s">
        <v>639</v>
      </c>
      <c r="E4" s="56" t="s">
        <v>640</v>
      </c>
      <c r="F4" s="56">
        <v>13928491517</v>
      </c>
      <c r="G4" s="56" t="s">
        <v>245</v>
      </c>
      <c r="H4" s="56" t="s">
        <v>416</v>
      </c>
      <c r="I4" s="56" t="s">
        <v>40</v>
      </c>
      <c r="J4" s="56">
        <v>0.7</v>
      </c>
      <c r="K4" s="58" t="s">
        <v>641</v>
      </c>
      <c r="L4" s="58" t="s">
        <v>641</v>
      </c>
      <c r="M4" s="56">
        <v>0.7</v>
      </c>
      <c r="N4" s="56">
        <v>0.7</v>
      </c>
      <c r="O4" s="58" t="s">
        <v>641</v>
      </c>
      <c r="P4" s="56">
        <v>27.78</v>
      </c>
      <c r="Q4" s="58" t="s">
        <v>642</v>
      </c>
      <c r="R4" s="58" t="s">
        <v>642</v>
      </c>
      <c r="S4" s="56">
        <v>27.68</v>
      </c>
      <c r="T4" s="56">
        <v>27.68</v>
      </c>
      <c r="U4" s="58" t="s">
        <v>642</v>
      </c>
      <c r="V4" s="56">
        <v>28.6</v>
      </c>
      <c r="W4" s="58" t="s">
        <v>643</v>
      </c>
      <c r="X4" s="58" t="s">
        <v>644</v>
      </c>
      <c r="Y4" s="56">
        <v>26.6</v>
      </c>
      <c r="Z4" s="56">
        <v>26.6</v>
      </c>
      <c r="AA4" s="58" t="s">
        <v>644</v>
      </c>
      <c r="AB4" s="56">
        <v>0.6</v>
      </c>
      <c r="AC4" s="58" t="s">
        <v>645</v>
      </c>
      <c r="AD4" s="58" t="s">
        <v>645</v>
      </c>
      <c r="AE4" s="56">
        <v>0.6</v>
      </c>
      <c r="AF4" s="56">
        <v>0.6</v>
      </c>
      <c r="AG4" s="58" t="s">
        <v>645</v>
      </c>
      <c r="AH4" s="56">
        <v>57.48</v>
      </c>
      <c r="AI4" s="58" t="s">
        <v>646</v>
      </c>
      <c r="AJ4" s="42">
        <f t="shared" si="0"/>
        <v>55.58</v>
      </c>
      <c r="AK4" s="58" t="s">
        <v>647</v>
      </c>
      <c r="AL4" s="58" t="s">
        <v>47</v>
      </c>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row>
    <row r="5" s="147" customFormat="1" ht="49.95" customHeight="1" spans="1:77">
      <c r="A5" s="56">
        <v>3</v>
      </c>
      <c r="B5" s="56">
        <v>20203141025</v>
      </c>
      <c r="C5" s="56" t="s">
        <v>638</v>
      </c>
      <c r="D5" s="56" t="s">
        <v>648</v>
      </c>
      <c r="E5" s="56" t="s">
        <v>649</v>
      </c>
      <c r="F5" s="56">
        <v>15334360640</v>
      </c>
      <c r="G5" s="56" t="s">
        <v>73</v>
      </c>
      <c r="H5" s="56" t="s">
        <v>416</v>
      </c>
      <c r="I5" s="56" t="s">
        <v>40</v>
      </c>
      <c r="J5" s="56">
        <v>0.3</v>
      </c>
      <c r="K5" s="56" t="s">
        <v>650</v>
      </c>
      <c r="L5" s="56">
        <v>0.3</v>
      </c>
      <c r="M5" s="56" t="s">
        <v>650</v>
      </c>
      <c r="N5" s="56">
        <v>0.3</v>
      </c>
      <c r="O5" s="56" t="s">
        <v>650</v>
      </c>
      <c r="P5" s="56">
        <v>26.88</v>
      </c>
      <c r="Q5" s="56" t="s">
        <v>651</v>
      </c>
      <c r="R5" s="56">
        <v>26.88</v>
      </c>
      <c r="S5" s="56" t="s">
        <v>651</v>
      </c>
      <c r="T5" s="56">
        <v>26.88</v>
      </c>
      <c r="U5" s="56" t="s">
        <v>651</v>
      </c>
      <c r="V5" s="56">
        <v>15.2</v>
      </c>
      <c r="W5" s="56" t="s">
        <v>652</v>
      </c>
      <c r="X5" s="56">
        <v>15.2</v>
      </c>
      <c r="Y5" s="56" t="s">
        <v>653</v>
      </c>
      <c r="Z5" s="56">
        <v>15.2</v>
      </c>
      <c r="AA5" s="56" t="s">
        <v>653</v>
      </c>
      <c r="AB5" s="56">
        <v>0.2</v>
      </c>
      <c r="AC5" s="56" t="s">
        <v>654</v>
      </c>
      <c r="AD5" s="56">
        <v>0.2</v>
      </c>
      <c r="AE5" s="56" t="s">
        <v>654</v>
      </c>
      <c r="AF5" s="56">
        <v>0.2</v>
      </c>
      <c r="AG5" s="56" t="s">
        <v>654</v>
      </c>
      <c r="AH5" s="56">
        <v>42.58</v>
      </c>
      <c r="AI5" s="56">
        <v>42.58</v>
      </c>
      <c r="AJ5" s="42">
        <f t="shared" si="0"/>
        <v>42.58</v>
      </c>
      <c r="AK5" s="56"/>
      <c r="AL5" s="58" t="s">
        <v>47</v>
      </c>
      <c r="AM5" s="150"/>
      <c r="AN5" s="150"/>
      <c r="AO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row>
    <row r="6" s="147" customFormat="1" ht="49.95" customHeight="1" spans="1:77">
      <c r="A6" s="56">
        <v>4</v>
      </c>
      <c r="B6" s="58">
        <v>20203164068</v>
      </c>
      <c r="C6" s="58" t="s">
        <v>631</v>
      </c>
      <c r="D6" s="58" t="s">
        <v>632</v>
      </c>
      <c r="E6" s="58" t="s">
        <v>655</v>
      </c>
      <c r="F6" s="58">
        <v>13480543850</v>
      </c>
      <c r="G6" s="58" t="s">
        <v>38</v>
      </c>
      <c r="H6" s="58" t="s">
        <v>416</v>
      </c>
      <c r="I6" s="58" t="s">
        <v>40</v>
      </c>
      <c r="J6" s="58">
        <v>2.3</v>
      </c>
      <c r="K6" s="58" t="s">
        <v>656</v>
      </c>
      <c r="L6" s="58">
        <v>2.3</v>
      </c>
      <c r="M6" s="58" t="s">
        <v>656</v>
      </c>
      <c r="N6" s="58">
        <v>2.3</v>
      </c>
      <c r="O6" s="58" t="s">
        <v>656</v>
      </c>
      <c r="P6" s="58">
        <v>26.87</v>
      </c>
      <c r="Q6" s="58" t="s">
        <v>657</v>
      </c>
      <c r="R6" s="58">
        <v>26.87</v>
      </c>
      <c r="S6" s="58" t="s">
        <v>657</v>
      </c>
      <c r="T6" s="58">
        <v>26.87</v>
      </c>
      <c r="U6" s="58" t="s">
        <v>657</v>
      </c>
      <c r="V6" s="58">
        <v>9.6</v>
      </c>
      <c r="W6" s="58" t="s">
        <v>658</v>
      </c>
      <c r="X6" s="58">
        <v>7.6</v>
      </c>
      <c r="Y6" s="58" t="s">
        <v>659</v>
      </c>
      <c r="Z6" s="58">
        <v>7.6</v>
      </c>
      <c r="AA6" s="58" t="s">
        <v>659</v>
      </c>
      <c r="AB6" s="58">
        <v>0.6</v>
      </c>
      <c r="AC6" s="58" t="s">
        <v>660</v>
      </c>
      <c r="AD6" s="58">
        <v>0.6</v>
      </c>
      <c r="AE6" s="58" t="s">
        <v>660</v>
      </c>
      <c r="AF6" s="58">
        <v>0.6</v>
      </c>
      <c r="AG6" s="58" t="s">
        <v>660</v>
      </c>
      <c r="AH6" s="58">
        <v>39.37</v>
      </c>
      <c r="AI6" s="58">
        <v>37.17</v>
      </c>
      <c r="AJ6" s="42">
        <f t="shared" si="0"/>
        <v>37.37</v>
      </c>
      <c r="AK6" s="58" t="s">
        <v>661</v>
      </c>
      <c r="AL6" s="58" t="s">
        <v>47</v>
      </c>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row>
    <row r="7" s="147" customFormat="1" ht="49.95" customHeight="1" spans="1:77">
      <c r="A7" s="56">
        <v>5</v>
      </c>
      <c r="B7" s="151">
        <v>20203141052</v>
      </c>
      <c r="C7" s="56" t="s">
        <v>638</v>
      </c>
      <c r="D7" s="56" t="s">
        <v>639</v>
      </c>
      <c r="E7" s="56" t="s">
        <v>662</v>
      </c>
      <c r="F7" s="56">
        <v>17784251971</v>
      </c>
      <c r="G7" s="56" t="s">
        <v>663</v>
      </c>
      <c r="H7" s="56" t="s">
        <v>416</v>
      </c>
      <c r="I7" s="56" t="s">
        <v>40</v>
      </c>
      <c r="J7" s="56">
        <v>3.9</v>
      </c>
      <c r="K7" s="58" t="s">
        <v>664</v>
      </c>
      <c r="L7" s="58" t="s">
        <v>665</v>
      </c>
      <c r="M7" s="58">
        <v>2.9</v>
      </c>
      <c r="N7" s="58">
        <v>2.9</v>
      </c>
      <c r="O7" s="58" t="s">
        <v>666</v>
      </c>
      <c r="P7" s="56">
        <v>26.82</v>
      </c>
      <c r="Q7" s="58" t="s">
        <v>667</v>
      </c>
      <c r="R7" s="58">
        <v>26.82</v>
      </c>
      <c r="S7" s="58">
        <v>6.1</v>
      </c>
      <c r="T7" s="58">
        <v>26.82</v>
      </c>
      <c r="U7" s="58" t="s">
        <v>667</v>
      </c>
      <c r="V7" s="56" t="s">
        <v>668</v>
      </c>
      <c r="W7" s="58" t="s">
        <v>668</v>
      </c>
      <c r="X7" s="58">
        <v>6</v>
      </c>
      <c r="Y7" s="58">
        <v>0.8</v>
      </c>
      <c r="Z7" s="58">
        <v>6</v>
      </c>
      <c r="AA7" s="58" t="s">
        <v>669</v>
      </c>
      <c r="AB7" s="56" t="s">
        <v>670</v>
      </c>
      <c r="AC7" s="58" t="s">
        <v>670</v>
      </c>
      <c r="AD7" s="58">
        <v>0.8</v>
      </c>
      <c r="AE7" s="58">
        <v>37.62</v>
      </c>
      <c r="AF7" s="58">
        <v>0.8</v>
      </c>
      <c r="AG7" s="58" t="s">
        <v>670</v>
      </c>
      <c r="AH7" s="56">
        <v>36.52</v>
      </c>
      <c r="AI7" s="56" t="s">
        <v>671</v>
      </c>
      <c r="AJ7" s="42">
        <f t="shared" si="0"/>
        <v>36.52</v>
      </c>
      <c r="AK7" s="56" t="s">
        <v>672</v>
      </c>
      <c r="AL7" s="58" t="s">
        <v>47</v>
      </c>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row>
    <row r="8" ht="49.95" customHeight="1" spans="1:38">
      <c r="A8" s="56">
        <v>6</v>
      </c>
      <c r="B8" s="58">
        <v>20203141012</v>
      </c>
      <c r="C8" s="58" t="s">
        <v>638</v>
      </c>
      <c r="D8" s="58" t="s">
        <v>673</v>
      </c>
      <c r="E8" s="58" t="s">
        <v>674</v>
      </c>
      <c r="F8" s="58">
        <v>15521388095</v>
      </c>
      <c r="G8" s="58" t="s">
        <v>625</v>
      </c>
      <c r="H8" s="58" t="s">
        <v>416</v>
      </c>
      <c r="I8" s="58" t="s">
        <v>40</v>
      </c>
      <c r="J8" s="58">
        <v>0.3</v>
      </c>
      <c r="K8" s="58" t="s">
        <v>675</v>
      </c>
      <c r="L8" s="58">
        <v>0.3</v>
      </c>
      <c r="M8" s="58" t="s">
        <v>675</v>
      </c>
      <c r="N8" s="58">
        <v>0.3</v>
      </c>
      <c r="O8" s="58" t="s">
        <v>675</v>
      </c>
      <c r="P8" s="58">
        <v>27.5842</v>
      </c>
      <c r="Q8" s="58" t="s">
        <v>676</v>
      </c>
      <c r="R8" s="58">
        <v>27.5842</v>
      </c>
      <c r="S8" s="58" t="s">
        <v>676</v>
      </c>
      <c r="T8" s="58">
        <v>27.5842</v>
      </c>
      <c r="U8" s="58" t="s">
        <v>676</v>
      </c>
      <c r="V8" s="58">
        <v>17.3</v>
      </c>
      <c r="W8" s="58" t="s">
        <v>677</v>
      </c>
      <c r="X8" s="58">
        <v>17.3</v>
      </c>
      <c r="Y8" s="58" t="s">
        <v>677</v>
      </c>
      <c r="Z8" s="58">
        <v>6.2</v>
      </c>
      <c r="AA8" s="58" t="s">
        <v>678</v>
      </c>
      <c r="AB8" s="58">
        <v>1.3</v>
      </c>
      <c r="AC8" s="58" t="s">
        <v>679</v>
      </c>
      <c r="AD8" s="58">
        <v>1.3</v>
      </c>
      <c r="AE8" s="58" t="s">
        <v>679</v>
      </c>
      <c r="AF8" s="58">
        <v>1.3</v>
      </c>
      <c r="AG8" s="58" t="s">
        <v>679</v>
      </c>
      <c r="AH8" s="58">
        <v>46.48</v>
      </c>
      <c r="AI8" s="58">
        <v>46.48</v>
      </c>
      <c r="AJ8" s="42">
        <f t="shared" si="0"/>
        <v>35.3842</v>
      </c>
      <c r="AK8" s="58" t="s">
        <v>680</v>
      </c>
      <c r="AL8" s="58" t="s">
        <v>47</v>
      </c>
    </row>
    <row r="9" s="147" customFormat="1" ht="49.95" customHeight="1" spans="1:77">
      <c r="A9" s="56">
        <v>7</v>
      </c>
      <c r="B9" s="58">
        <v>20203164058</v>
      </c>
      <c r="C9" s="58" t="s">
        <v>631</v>
      </c>
      <c r="D9" s="58" t="s">
        <v>632</v>
      </c>
      <c r="E9" s="58" t="s">
        <v>681</v>
      </c>
      <c r="F9" s="58">
        <v>13809650645</v>
      </c>
      <c r="G9" s="58" t="s">
        <v>232</v>
      </c>
      <c r="H9" s="58" t="s">
        <v>416</v>
      </c>
      <c r="I9" s="58" t="s">
        <v>40</v>
      </c>
      <c r="J9" s="58">
        <v>1.3</v>
      </c>
      <c r="K9" s="58" t="s">
        <v>682</v>
      </c>
      <c r="L9" s="58">
        <v>1.3</v>
      </c>
      <c r="M9" s="58" t="s">
        <v>682</v>
      </c>
      <c r="N9" s="58">
        <v>1.3</v>
      </c>
      <c r="O9" s="58" t="s">
        <v>682</v>
      </c>
      <c r="P9" s="58">
        <v>28.02</v>
      </c>
      <c r="Q9" s="58" t="s">
        <v>683</v>
      </c>
      <c r="R9" s="58">
        <v>28.02</v>
      </c>
      <c r="S9" s="58" t="s">
        <v>683</v>
      </c>
      <c r="T9" s="58">
        <v>28.02</v>
      </c>
      <c r="U9" s="58" t="s">
        <v>683</v>
      </c>
      <c r="V9" s="58">
        <v>3.2</v>
      </c>
      <c r="W9" s="58" t="s">
        <v>684</v>
      </c>
      <c r="X9" s="58">
        <v>4.4</v>
      </c>
      <c r="Y9" s="58" t="s">
        <v>685</v>
      </c>
      <c r="Z9" s="58">
        <v>4.4</v>
      </c>
      <c r="AA9" s="58" t="s">
        <v>685</v>
      </c>
      <c r="AB9" s="58">
        <v>1</v>
      </c>
      <c r="AC9" s="58" t="s">
        <v>686</v>
      </c>
      <c r="AD9" s="58">
        <v>1</v>
      </c>
      <c r="AE9" s="58" t="s">
        <v>686</v>
      </c>
      <c r="AF9" s="58">
        <v>0.9</v>
      </c>
      <c r="AG9" s="58" t="s">
        <v>687</v>
      </c>
      <c r="AH9" s="58">
        <v>33.72</v>
      </c>
      <c r="AI9" s="58">
        <v>34.72</v>
      </c>
      <c r="AJ9" s="42">
        <f t="shared" si="0"/>
        <v>34.62</v>
      </c>
      <c r="AK9" s="162"/>
      <c r="AL9" s="58" t="s">
        <v>47</v>
      </c>
      <c r="AM9" s="150"/>
      <c r="AN9" s="150"/>
      <c r="AO9" s="150"/>
      <c r="AP9" s="150"/>
      <c r="AQ9" s="150"/>
      <c r="AR9" s="150"/>
      <c r="AS9" s="150"/>
      <c r="AT9" s="150"/>
      <c r="AU9" s="150"/>
      <c r="AV9" s="150"/>
      <c r="AW9" s="150"/>
      <c r="AX9" s="150"/>
      <c r="AY9" s="150"/>
      <c r="AZ9" s="150"/>
      <c r="BA9" s="150"/>
      <c r="BB9" s="150"/>
      <c r="BC9" s="150"/>
      <c r="BD9" s="150"/>
      <c r="BE9" s="150"/>
      <c r="BF9" s="150"/>
      <c r="BG9" s="150"/>
      <c r="BH9" s="150"/>
      <c r="BI9" s="150"/>
      <c r="BJ9" s="150"/>
      <c r="BK9" s="150"/>
      <c r="BL9" s="150"/>
      <c r="BM9" s="150"/>
      <c r="BN9" s="150"/>
      <c r="BO9" s="150"/>
      <c r="BP9" s="150"/>
      <c r="BQ9" s="150"/>
      <c r="BR9" s="150"/>
      <c r="BS9" s="150"/>
      <c r="BT9" s="150"/>
      <c r="BU9" s="150"/>
      <c r="BV9" s="150"/>
      <c r="BW9" s="150"/>
      <c r="BX9" s="150"/>
      <c r="BY9" s="150"/>
    </row>
    <row r="10" s="147" customFormat="1" ht="49.95" customHeight="1" spans="1:77">
      <c r="A10" s="56">
        <v>8</v>
      </c>
      <c r="B10" s="56">
        <v>20203141021</v>
      </c>
      <c r="C10" s="56" t="s">
        <v>638</v>
      </c>
      <c r="D10" s="56" t="s">
        <v>688</v>
      </c>
      <c r="E10" s="56" t="s">
        <v>689</v>
      </c>
      <c r="F10" s="56">
        <v>13414872551</v>
      </c>
      <c r="G10" s="56" t="s">
        <v>38</v>
      </c>
      <c r="H10" s="56" t="s">
        <v>416</v>
      </c>
      <c r="I10" s="56" t="s">
        <v>40</v>
      </c>
      <c r="J10" s="56">
        <v>0.9</v>
      </c>
      <c r="K10" s="56" t="s">
        <v>690</v>
      </c>
      <c r="L10" s="56">
        <v>0.9</v>
      </c>
      <c r="M10" s="56" t="s">
        <v>690</v>
      </c>
      <c r="N10" s="56">
        <v>0.9</v>
      </c>
      <c r="O10" s="56" t="s">
        <v>690</v>
      </c>
      <c r="P10" s="56">
        <v>27.37</v>
      </c>
      <c r="Q10" s="56" t="s">
        <v>691</v>
      </c>
      <c r="R10" s="56">
        <v>27.37</v>
      </c>
      <c r="S10" s="56" t="s">
        <v>691</v>
      </c>
      <c r="T10" s="56">
        <v>27.37</v>
      </c>
      <c r="U10" s="56" t="s">
        <v>691</v>
      </c>
      <c r="V10" s="56">
        <v>5.4</v>
      </c>
      <c r="W10" s="56" t="s">
        <v>692</v>
      </c>
      <c r="X10" s="56">
        <v>5.4</v>
      </c>
      <c r="Y10" s="56" t="s">
        <v>692</v>
      </c>
      <c r="Z10" s="56">
        <v>5.4</v>
      </c>
      <c r="AA10" s="56" t="s">
        <v>692</v>
      </c>
      <c r="AB10" s="56">
        <v>0.8</v>
      </c>
      <c r="AC10" s="56" t="s">
        <v>693</v>
      </c>
      <c r="AD10" s="56">
        <v>0.8</v>
      </c>
      <c r="AE10" s="56" t="s">
        <v>693</v>
      </c>
      <c r="AF10" s="56">
        <v>0.8</v>
      </c>
      <c r="AG10" s="56" t="s">
        <v>693</v>
      </c>
      <c r="AH10" s="56">
        <f>J10+P10+V10+AB10</f>
        <v>34.47</v>
      </c>
      <c r="AI10" s="56">
        <v>34.47</v>
      </c>
      <c r="AJ10" s="42">
        <f t="shared" si="0"/>
        <v>34.47</v>
      </c>
      <c r="AK10" s="56"/>
      <c r="AL10" s="58" t="s">
        <v>47</v>
      </c>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row>
    <row r="11" ht="49.95" customHeight="1" spans="1:38">
      <c r="A11" s="56">
        <v>9</v>
      </c>
      <c r="B11" s="56">
        <v>20203164004</v>
      </c>
      <c r="C11" s="56" t="s">
        <v>631</v>
      </c>
      <c r="D11" s="56" t="s">
        <v>694</v>
      </c>
      <c r="E11" s="56" t="s">
        <v>695</v>
      </c>
      <c r="F11" s="56">
        <v>15622303637</v>
      </c>
      <c r="G11" s="56" t="s">
        <v>73</v>
      </c>
      <c r="H11" s="58" t="s">
        <v>416</v>
      </c>
      <c r="I11" s="58" t="s">
        <v>40</v>
      </c>
      <c r="J11" s="56">
        <v>1.1</v>
      </c>
      <c r="K11" s="58" t="s">
        <v>696</v>
      </c>
      <c r="L11" s="58">
        <v>1.1</v>
      </c>
      <c r="M11" s="58" t="s">
        <v>696</v>
      </c>
      <c r="N11" s="56">
        <v>1.1</v>
      </c>
      <c r="O11" s="56" t="s">
        <v>696</v>
      </c>
      <c r="P11" s="56">
        <v>27.13</v>
      </c>
      <c r="Q11" s="58" t="s">
        <v>697</v>
      </c>
      <c r="R11" s="56">
        <v>27.13</v>
      </c>
      <c r="S11" s="58" t="s">
        <v>697</v>
      </c>
      <c r="T11" s="56">
        <v>27.13</v>
      </c>
      <c r="U11" s="56" t="s">
        <v>697</v>
      </c>
      <c r="V11" s="56">
        <v>5.2</v>
      </c>
      <c r="W11" s="58" t="s">
        <v>698</v>
      </c>
      <c r="X11" s="56">
        <v>5.2</v>
      </c>
      <c r="Y11" s="58" t="s">
        <v>698</v>
      </c>
      <c r="Z11" s="56">
        <v>5.2</v>
      </c>
      <c r="AA11" s="56" t="s">
        <v>698</v>
      </c>
      <c r="AB11" s="56">
        <v>1</v>
      </c>
      <c r="AC11" s="58" t="s">
        <v>699</v>
      </c>
      <c r="AD11" s="56">
        <v>1</v>
      </c>
      <c r="AE11" s="58" t="s">
        <v>699</v>
      </c>
      <c r="AF11" s="56">
        <v>1</v>
      </c>
      <c r="AG11" s="56" t="s">
        <v>699</v>
      </c>
      <c r="AH11" s="56">
        <v>34.43</v>
      </c>
      <c r="AI11" s="56">
        <v>34.43</v>
      </c>
      <c r="AJ11" s="42">
        <f t="shared" si="0"/>
        <v>34.43</v>
      </c>
      <c r="AK11" s="56"/>
      <c r="AL11" s="58" t="s">
        <v>47</v>
      </c>
    </row>
    <row r="12" s="147" customFormat="1" ht="49.95" customHeight="1" spans="1:77">
      <c r="A12" s="56">
        <v>10</v>
      </c>
      <c r="B12" s="56">
        <v>20203141079</v>
      </c>
      <c r="C12" s="56" t="s">
        <v>638</v>
      </c>
      <c r="D12" s="56" t="s">
        <v>694</v>
      </c>
      <c r="E12" s="56" t="s">
        <v>700</v>
      </c>
      <c r="F12" s="56">
        <v>17702052083</v>
      </c>
      <c r="G12" s="56" t="s">
        <v>625</v>
      </c>
      <c r="H12" s="58" t="s">
        <v>416</v>
      </c>
      <c r="I12" s="58" t="s">
        <v>40</v>
      </c>
      <c r="J12" s="56">
        <v>6.3</v>
      </c>
      <c r="K12" s="58" t="s">
        <v>701</v>
      </c>
      <c r="L12" s="56">
        <v>6.3</v>
      </c>
      <c r="M12" s="58" t="s">
        <v>701</v>
      </c>
      <c r="N12" s="56">
        <v>5.8</v>
      </c>
      <c r="O12" s="58" t="s">
        <v>702</v>
      </c>
      <c r="P12" s="56">
        <v>26.72</v>
      </c>
      <c r="Q12" s="58" t="s">
        <v>703</v>
      </c>
      <c r="R12" s="56">
        <v>26.72</v>
      </c>
      <c r="S12" s="58" t="s">
        <v>703</v>
      </c>
      <c r="T12" s="56">
        <v>26.72</v>
      </c>
      <c r="U12" s="58" t="s">
        <v>703</v>
      </c>
      <c r="V12" s="56">
        <v>0.4</v>
      </c>
      <c r="W12" s="58" t="s">
        <v>704</v>
      </c>
      <c r="X12" s="56">
        <v>0.4</v>
      </c>
      <c r="Y12" s="58" t="s">
        <v>704</v>
      </c>
      <c r="Z12" s="56">
        <v>0.4</v>
      </c>
      <c r="AA12" s="58" t="s">
        <v>704</v>
      </c>
      <c r="AB12" s="56">
        <v>1.5</v>
      </c>
      <c r="AC12" s="58" t="s">
        <v>705</v>
      </c>
      <c r="AD12" s="56">
        <v>1.5</v>
      </c>
      <c r="AE12" s="58" t="s">
        <v>705</v>
      </c>
      <c r="AF12" s="56">
        <v>1.5</v>
      </c>
      <c r="AG12" s="58" t="s">
        <v>705</v>
      </c>
      <c r="AH12" s="56">
        <v>34.92</v>
      </c>
      <c r="AI12" s="56">
        <v>34.92</v>
      </c>
      <c r="AJ12" s="42">
        <f t="shared" si="0"/>
        <v>34.42</v>
      </c>
      <c r="AK12" s="163"/>
      <c r="AL12" s="58" t="s">
        <v>47</v>
      </c>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row>
    <row r="13" s="147" customFormat="1" ht="49.95" customHeight="1" spans="1:77">
      <c r="A13" s="56">
        <v>11</v>
      </c>
      <c r="B13" s="152">
        <v>20203141029</v>
      </c>
      <c r="C13" s="152" t="s">
        <v>638</v>
      </c>
      <c r="D13" s="152" t="s">
        <v>706</v>
      </c>
      <c r="E13" s="152" t="s">
        <v>707</v>
      </c>
      <c r="F13" s="152">
        <v>13223819912</v>
      </c>
      <c r="G13" s="152" t="s">
        <v>708</v>
      </c>
      <c r="H13" s="152" t="s">
        <v>416</v>
      </c>
      <c r="I13" s="152" t="s">
        <v>40</v>
      </c>
      <c r="J13" s="152" t="s">
        <v>709</v>
      </c>
      <c r="K13" s="152" t="s">
        <v>710</v>
      </c>
      <c r="L13" s="152" t="s">
        <v>711</v>
      </c>
      <c r="M13" s="152" t="s">
        <v>712</v>
      </c>
      <c r="N13" s="152">
        <v>4.1</v>
      </c>
      <c r="O13" s="155" t="s">
        <v>713</v>
      </c>
      <c r="P13" s="152" t="s">
        <v>714</v>
      </c>
      <c r="Q13" s="152" t="s">
        <v>715</v>
      </c>
      <c r="R13" s="152" t="s">
        <v>714</v>
      </c>
      <c r="S13" s="152" t="s">
        <v>715</v>
      </c>
      <c r="T13" s="152">
        <v>26.6</v>
      </c>
      <c r="U13" s="152" t="s">
        <v>715</v>
      </c>
      <c r="V13" s="152" t="s">
        <v>716</v>
      </c>
      <c r="W13" s="152" t="s">
        <v>717</v>
      </c>
      <c r="X13" s="152" t="s">
        <v>361</v>
      </c>
      <c r="Y13" s="152" t="s">
        <v>718</v>
      </c>
      <c r="Z13" s="152">
        <v>1.6</v>
      </c>
      <c r="AA13" s="152" t="s">
        <v>719</v>
      </c>
      <c r="AB13" s="152" t="s">
        <v>175</v>
      </c>
      <c r="AC13" s="152" t="s">
        <v>720</v>
      </c>
      <c r="AD13" s="152" t="s">
        <v>459</v>
      </c>
      <c r="AE13" s="152" t="s">
        <v>721</v>
      </c>
      <c r="AF13" s="152">
        <v>2</v>
      </c>
      <c r="AG13" s="152" t="s">
        <v>722</v>
      </c>
      <c r="AH13" s="152" t="s">
        <v>723</v>
      </c>
      <c r="AI13" s="152">
        <v>34.3</v>
      </c>
      <c r="AJ13" s="42">
        <f t="shared" si="0"/>
        <v>34.3</v>
      </c>
      <c r="AK13" s="152"/>
      <c r="AL13" s="58" t="s">
        <v>47</v>
      </c>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row>
    <row r="14" ht="49.95" customHeight="1" spans="1:38">
      <c r="A14" s="56">
        <v>12</v>
      </c>
      <c r="B14" s="56">
        <v>20203164012</v>
      </c>
      <c r="C14" s="56" t="s">
        <v>631</v>
      </c>
      <c r="D14" s="56" t="s">
        <v>724</v>
      </c>
      <c r="E14" s="56" t="s">
        <v>725</v>
      </c>
      <c r="F14" s="56">
        <v>17872337879</v>
      </c>
      <c r="G14" s="56" t="s">
        <v>99</v>
      </c>
      <c r="H14" s="58" t="s">
        <v>416</v>
      </c>
      <c r="I14" s="58" t="s">
        <v>40</v>
      </c>
      <c r="J14" s="56">
        <v>0.7</v>
      </c>
      <c r="K14" s="58" t="s">
        <v>726</v>
      </c>
      <c r="L14" s="56">
        <v>0.7</v>
      </c>
      <c r="M14" s="58" t="s">
        <v>726</v>
      </c>
      <c r="N14" s="56">
        <v>0.7</v>
      </c>
      <c r="O14" s="56" t="s">
        <v>726</v>
      </c>
      <c r="P14" s="56">
        <v>27.252</v>
      </c>
      <c r="Q14" s="58" t="s">
        <v>727</v>
      </c>
      <c r="R14" s="56">
        <v>27.252</v>
      </c>
      <c r="S14" s="58" t="s">
        <v>727</v>
      </c>
      <c r="T14" s="56">
        <v>27.252</v>
      </c>
      <c r="U14" s="56" t="s">
        <v>727</v>
      </c>
      <c r="V14" s="56">
        <v>5.1</v>
      </c>
      <c r="W14" s="58" t="s">
        <v>728</v>
      </c>
      <c r="X14" s="58">
        <v>4.6</v>
      </c>
      <c r="Y14" s="58" t="s">
        <v>729</v>
      </c>
      <c r="Z14" s="56">
        <v>3.7</v>
      </c>
      <c r="AA14" s="58" t="s">
        <v>730</v>
      </c>
      <c r="AB14" s="56">
        <v>2.45</v>
      </c>
      <c r="AC14" s="58" t="s">
        <v>731</v>
      </c>
      <c r="AD14" s="56">
        <v>2.45</v>
      </c>
      <c r="AE14" s="58" t="s">
        <v>731</v>
      </c>
      <c r="AF14" s="56">
        <v>2.45</v>
      </c>
      <c r="AG14" s="56" t="s">
        <v>731</v>
      </c>
      <c r="AH14" s="56">
        <v>35</v>
      </c>
      <c r="AI14" s="56">
        <v>34.5</v>
      </c>
      <c r="AJ14" s="42">
        <f t="shared" si="0"/>
        <v>34.102</v>
      </c>
      <c r="AK14" s="56"/>
      <c r="AL14" s="58" t="s">
        <v>47</v>
      </c>
    </row>
    <row r="15" s="147" customFormat="1" ht="49.95" customHeight="1" spans="1:77">
      <c r="A15" s="56">
        <v>13</v>
      </c>
      <c r="B15" s="151">
        <v>20203141059</v>
      </c>
      <c r="C15" s="56" t="s">
        <v>638</v>
      </c>
      <c r="D15" s="56" t="s">
        <v>639</v>
      </c>
      <c r="E15" s="56" t="s">
        <v>732</v>
      </c>
      <c r="F15" s="57">
        <v>15362133425</v>
      </c>
      <c r="G15" s="57" t="s">
        <v>123</v>
      </c>
      <c r="H15" s="57" t="s">
        <v>416</v>
      </c>
      <c r="I15" s="57" t="s">
        <v>40</v>
      </c>
      <c r="J15" s="57">
        <v>3.9</v>
      </c>
      <c r="K15" s="156" t="s">
        <v>733</v>
      </c>
      <c r="L15" s="156" t="s">
        <v>733</v>
      </c>
      <c r="M15" s="57">
        <v>3.9</v>
      </c>
      <c r="N15" s="57">
        <v>3.9</v>
      </c>
      <c r="O15" s="156" t="s">
        <v>733</v>
      </c>
      <c r="P15" s="57">
        <v>27.2</v>
      </c>
      <c r="Q15" s="156" t="s">
        <v>734</v>
      </c>
      <c r="R15" s="156" t="s">
        <v>734</v>
      </c>
      <c r="S15" s="57">
        <v>27.2</v>
      </c>
      <c r="T15" s="57">
        <v>27.2</v>
      </c>
      <c r="U15" s="156" t="s">
        <v>734</v>
      </c>
      <c r="V15" s="57">
        <v>0.8</v>
      </c>
      <c r="W15" s="156" t="s">
        <v>735</v>
      </c>
      <c r="X15" s="156" t="s">
        <v>735</v>
      </c>
      <c r="Y15" s="57">
        <v>0.8</v>
      </c>
      <c r="Z15" s="57">
        <v>0.8</v>
      </c>
      <c r="AA15" s="156" t="s">
        <v>735</v>
      </c>
      <c r="AB15" s="57">
        <v>2.2</v>
      </c>
      <c r="AC15" s="156" t="s">
        <v>736</v>
      </c>
      <c r="AD15" s="156" t="s">
        <v>736</v>
      </c>
      <c r="AE15" s="57">
        <v>2.2</v>
      </c>
      <c r="AF15" s="57">
        <v>2.2</v>
      </c>
      <c r="AG15" s="156" t="s">
        <v>736</v>
      </c>
      <c r="AH15" s="57">
        <v>34.1</v>
      </c>
      <c r="AI15" s="58" t="s">
        <v>737</v>
      </c>
      <c r="AJ15" s="42">
        <f t="shared" si="0"/>
        <v>34.1</v>
      </c>
      <c r="AK15" s="57" t="s">
        <v>738</v>
      </c>
      <c r="AL15" s="58" t="s">
        <v>47</v>
      </c>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row>
    <row r="16" s="147" customFormat="1" ht="49.95" customHeight="1" spans="1:77">
      <c r="A16" s="56">
        <v>14</v>
      </c>
      <c r="B16" s="58">
        <v>20203164062</v>
      </c>
      <c r="C16" s="58" t="s">
        <v>631</v>
      </c>
      <c r="D16" s="58" t="s">
        <v>632</v>
      </c>
      <c r="E16" s="58" t="s">
        <v>739</v>
      </c>
      <c r="F16" s="58">
        <v>18272928016</v>
      </c>
      <c r="G16" s="58" t="s">
        <v>740</v>
      </c>
      <c r="H16" s="58" t="s">
        <v>416</v>
      </c>
      <c r="I16" s="58" t="s">
        <v>40</v>
      </c>
      <c r="J16" s="58">
        <v>2.7</v>
      </c>
      <c r="K16" s="58" t="s">
        <v>741</v>
      </c>
      <c r="L16" s="58">
        <v>2.7</v>
      </c>
      <c r="M16" s="58" t="s">
        <v>741</v>
      </c>
      <c r="N16" s="58">
        <v>2.7</v>
      </c>
      <c r="O16" s="58" t="s">
        <v>741</v>
      </c>
      <c r="P16" s="58">
        <v>27.3</v>
      </c>
      <c r="Q16" s="58" t="s">
        <v>742</v>
      </c>
      <c r="R16" s="58">
        <v>27.3</v>
      </c>
      <c r="S16" s="58" t="s">
        <v>742</v>
      </c>
      <c r="T16" s="58">
        <v>27.3</v>
      </c>
      <c r="U16" s="58" t="s">
        <v>742</v>
      </c>
      <c r="V16" s="58">
        <v>0.2</v>
      </c>
      <c r="W16" s="58" t="s">
        <v>743</v>
      </c>
      <c r="X16" s="58">
        <v>0.2</v>
      </c>
      <c r="Y16" s="58" t="s">
        <v>743</v>
      </c>
      <c r="Z16" s="58">
        <v>0.2</v>
      </c>
      <c r="AA16" s="58" t="s">
        <v>743</v>
      </c>
      <c r="AB16" s="58">
        <v>3.6</v>
      </c>
      <c r="AC16" s="58" t="s">
        <v>744</v>
      </c>
      <c r="AD16" s="58">
        <v>3.6</v>
      </c>
      <c r="AE16" s="58" t="s">
        <v>744</v>
      </c>
      <c r="AF16" s="58">
        <f>1.6+0.8+0.5+0.2+0.2+0.2+0.2</f>
        <v>3.7</v>
      </c>
      <c r="AG16" s="58" t="s">
        <v>745</v>
      </c>
      <c r="AH16" s="58">
        <v>33.8</v>
      </c>
      <c r="AI16" s="58">
        <v>33.6</v>
      </c>
      <c r="AJ16" s="42">
        <f t="shared" si="0"/>
        <v>33.9</v>
      </c>
      <c r="AK16" s="58" t="s">
        <v>746</v>
      </c>
      <c r="AL16" s="58" t="s">
        <v>47</v>
      </c>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row>
    <row r="17" ht="49.95" customHeight="1" spans="1:38">
      <c r="A17" s="56">
        <v>15</v>
      </c>
      <c r="B17" s="56">
        <v>20203141069</v>
      </c>
      <c r="C17" s="56" t="s">
        <v>638</v>
      </c>
      <c r="D17" s="56" t="s">
        <v>694</v>
      </c>
      <c r="E17" s="56" t="s">
        <v>747</v>
      </c>
      <c r="F17" s="56">
        <v>15274181296</v>
      </c>
      <c r="G17" s="56" t="s">
        <v>748</v>
      </c>
      <c r="H17" s="58" t="s">
        <v>416</v>
      </c>
      <c r="I17" s="58" t="s">
        <v>40</v>
      </c>
      <c r="J17" s="56">
        <v>5.9</v>
      </c>
      <c r="K17" s="58" t="s">
        <v>749</v>
      </c>
      <c r="L17" s="58">
        <v>4.7</v>
      </c>
      <c r="M17" s="58" t="s">
        <v>750</v>
      </c>
      <c r="N17" s="58">
        <v>4.7</v>
      </c>
      <c r="O17" s="58" t="s">
        <v>751</v>
      </c>
      <c r="P17" s="56">
        <v>26.96</v>
      </c>
      <c r="Q17" s="58" t="s">
        <v>752</v>
      </c>
      <c r="R17" s="56">
        <v>26.96</v>
      </c>
      <c r="S17" s="58" t="s">
        <v>752</v>
      </c>
      <c r="T17" s="56">
        <v>26.96</v>
      </c>
      <c r="U17" s="58" t="s">
        <v>752</v>
      </c>
      <c r="V17" s="56">
        <v>1.2</v>
      </c>
      <c r="W17" s="58" t="s">
        <v>753</v>
      </c>
      <c r="X17" s="58">
        <v>0.8</v>
      </c>
      <c r="Y17" s="58" t="s">
        <v>754</v>
      </c>
      <c r="Z17" s="58">
        <v>1</v>
      </c>
      <c r="AA17" s="58" t="s">
        <v>754</v>
      </c>
      <c r="AB17" s="56">
        <v>1.2</v>
      </c>
      <c r="AC17" s="58" t="s">
        <v>755</v>
      </c>
      <c r="AD17" s="56">
        <v>0.7</v>
      </c>
      <c r="AE17" s="58" t="s">
        <v>756</v>
      </c>
      <c r="AF17" s="56">
        <v>1.2</v>
      </c>
      <c r="AG17" s="58" t="s">
        <v>755</v>
      </c>
      <c r="AH17" s="56">
        <v>35.26</v>
      </c>
      <c r="AI17" s="56">
        <v>33.16</v>
      </c>
      <c r="AJ17" s="42">
        <f t="shared" si="0"/>
        <v>33.86</v>
      </c>
      <c r="AK17" s="164" t="s">
        <v>757</v>
      </c>
      <c r="AL17" s="58" t="s">
        <v>47</v>
      </c>
    </row>
    <row r="18" ht="49.95" customHeight="1" spans="1:38">
      <c r="A18" s="56">
        <v>16</v>
      </c>
      <c r="B18" s="58">
        <v>20203164072</v>
      </c>
      <c r="C18" s="58" t="s">
        <v>631</v>
      </c>
      <c r="D18" s="58" t="s">
        <v>632</v>
      </c>
      <c r="E18" s="58" t="s">
        <v>758</v>
      </c>
      <c r="F18" s="58">
        <v>18927269617</v>
      </c>
      <c r="G18" s="58" t="s">
        <v>759</v>
      </c>
      <c r="H18" s="58" t="s">
        <v>416</v>
      </c>
      <c r="I18" s="58" t="s">
        <v>40</v>
      </c>
      <c r="J18" s="58">
        <v>4.5</v>
      </c>
      <c r="K18" s="58" t="s">
        <v>760</v>
      </c>
      <c r="L18" s="58">
        <v>4.5</v>
      </c>
      <c r="M18" s="58" t="s">
        <v>760</v>
      </c>
      <c r="N18" s="58">
        <v>4.5</v>
      </c>
      <c r="O18" s="58" t="s">
        <v>760</v>
      </c>
      <c r="P18" s="58">
        <v>27.1</v>
      </c>
      <c r="Q18" s="58" t="s">
        <v>761</v>
      </c>
      <c r="R18" s="58">
        <v>27.1</v>
      </c>
      <c r="S18" s="58" t="s">
        <v>761</v>
      </c>
      <c r="T18" s="58">
        <v>27.1</v>
      </c>
      <c r="U18" s="58">
        <f>90.32*0.3</f>
        <v>27.096</v>
      </c>
      <c r="V18" s="58">
        <v>0.4</v>
      </c>
      <c r="W18" s="58" t="s">
        <v>762</v>
      </c>
      <c r="X18" s="58">
        <v>0.4</v>
      </c>
      <c r="Y18" s="58" t="s">
        <v>762</v>
      </c>
      <c r="Z18" s="58">
        <v>0.4</v>
      </c>
      <c r="AA18" s="58" t="s">
        <v>762</v>
      </c>
      <c r="AB18" s="58">
        <v>2.4</v>
      </c>
      <c r="AC18" s="58" t="s">
        <v>763</v>
      </c>
      <c r="AD18" s="58">
        <v>2.1</v>
      </c>
      <c r="AE18" s="58" t="s">
        <v>764</v>
      </c>
      <c r="AF18" s="58">
        <f>0.2+0.2+0.2+0.5+0.1+0.4+0.1+0.1</f>
        <v>1.8</v>
      </c>
      <c r="AG18" s="58" t="s">
        <v>765</v>
      </c>
      <c r="AH18" s="58">
        <v>34.12</v>
      </c>
      <c r="AI18" s="58">
        <f>L18+R18+X18+AD18-0.2</f>
        <v>33.9</v>
      </c>
      <c r="AJ18" s="42">
        <f t="shared" si="0"/>
        <v>33.8</v>
      </c>
      <c r="AK18" s="58" t="s">
        <v>766</v>
      </c>
      <c r="AL18" s="58" t="s">
        <v>47</v>
      </c>
    </row>
    <row r="19" ht="49.95" customHeight="1" spans="1:38">
      <c r="A19" s="56">
        <v>17</v>
      </c>
      <c r="B19" s="152">
        <v>20203141087</v>
      </c>
      <c r="C19" s="153" t="s">
        <v>767</v>
      </c>
      <c r="D19" s="153" t="s">
        <v>724</v>
      </c>
      <c r="E19" s="153" t="s">
        <v>768</v>
      </c>
      <c r="F19" s="152">
        <v>17863605691</v>
      </c>
      <c r="G19" s="153" t="s">
        <v>415</v>
      </c>
      <c r="H19" s="58" t="s">
        <v>416</v>
      </c>
      <c r="I19" s="58" t="s">
        <v>40</v>
      </c>
      <c r="J19" s="152">
        <v>1.7</v>
      </c>
      <c r="K19" s="58" t="s">
        <v>769</v>
      </c>
      <c r="L19" s="58">
        <v>1.5</v>
      </c>
      <c r="M19" s="58" t="s">
        <v>770</v>
      </c>
      <c r="N19" s="58">
        <v>1.6</v>
      </c>
      <c r="O19" s="58" t="s">
        <v>771</v>
      </c>
      <c r="P19" s="59">
        <v>27.61</v>
      </c>
      <c r="Q19" s="59" t="s">
        <v>772</v>
      </c>
      <c r="R19" s="59">
        <v>27.61</v>
      </c>
      <c r="S19" s="59" t="s">
        <v>772</v>
      </c>
      <c r="T19" s="59">
        <v>27.61</v>
      </c>
      <c r="U19" s="59" t="s">
        <v>772</v>
      </c>
      <c r="V19" s="152">
        <v>0.6</v>
      </c>
      <c r="W19" s="59" t="s">
        <v>773</v>
      </c>
      <c r="X19" s="152">
        <v>0.6</v>
      </c>
      <c r="Y19" s="59" t="s">
        <v>773</v>
      </c>
      <c r="Z19" s="152">
        <v>0.6</v>
      </c>
      <c r="AA19" s="59" t="s">
        <v>773</v>
      </c>
      <c r="AB19" s="152">
        <v>5.85</v>
      </c>
      <c r="AC19" s="59" t="s">
        <v>774</v>
      </c>
      <c r="AD19" s="59" t="s">
        <v>775</v>
      </c>
      <c r="AE19" s="59">
        <v>2.05</v>
      </c>
      <c r="AF19" s="152">
        <v>3.85</v>
      </c>
      <c r="AG19" s="59" t="s">
        <v>776</v>
      </c>
      <c r="AH19" s="152">
        <v>35.76</v>
      </c>
      <c r="AI19" s="152">
        <v>31.76</v>
      </c>
      <c r="AJ19" s="42">
        <f t="shared" si="0"/>
        <v>33.66</v>
      </c>
      <c r="AK19" s="153"/>
      <c r="AL19" s="58" t="s">
        <v>47</v>
      </c>
    </row>
    <row r="20" ht="49.95" customHeight="1" spans="1:38">
      <c r="A20" s="56">
        <v>18</v>
      </c>
      <c r="B20" s="56">
        <v>20203141081</v>
      </c>
      <c r="C20" s="56" t="s">
        <v>638</v>
      </c>
      <c r="D20" s="56" t="s">
        <v>777</v>
      </c>
      <c r="E20" s="56" t="s">
        <v>778</v>
      </c>
      <c r="F20" s="56">
        <v>13246065481</v>
      </c>
      <c r="G20" s="56" t="s">
        <v>252</v>
      </c>
      <c r="H20" s="58" t="s">
        <v>416</v>
      </c>
      <c r="I20" s="58" t="s">
        <v>40</v>
      </c>
      <c r="J20" s="56">
        <v>0.7</v>
      </c>
      <c r="K20" s="58" t="s">
        <v>779</v>
      </c>
      <c r="L20" s="56">
        <v>0.7</v>
      </c>
      <c r="M20" s="58" t="s">
        <v>779</v>
      </c>
      <c r="N20" s="56">
        <v>0.7</v>
      </c>
      <c r="O20" s="56" t="s">
        <v>779</v>
      </c>
      <c r="P20" s="56">
        <v>27.76</v>
      </c>
      <c r="Q20" s="58" t="s">
        <v>780</v>
      </c>
      <c r="R20" s="56">
        <v>27.76</v>
      </c>
      <c r="S20" s="58" t="s">
        <v>780</v>
      </c>
      <c r="T20" s="56">
        <v>27.76</v>
      </c>
      <c r="U20" s="56" t="s">
        <v>780</v>
      </c>
      <c r="V20" s="56">
        <v>5</v>
      </c>
      <c r="W20" s="58" t="s">
        <v>781</v>
      </c>
      <c r="X20" s="58">
        <v>1</v>
      </c>
      <c r="Y20" s="58" t="s">
        <v>782</v>
      </c>
      <c r="Z20" s="56">
        <v>4.8</v>
      </c>
      <c r="AA20" s="56" t="s">
        <v>783</v>
      </c>
      <c r="AB20" s="56">
        <v>0.4</v>
      </c>
      <c r="AC20" s="58" t="s">
        <v>784</v>
      </c>
      <c r="AD20" s="56">
        <v>0.4</v>
      </c>
      <c r="AE20" s="58" t="s">
        <v>784</v>
      </c>
      <c r="AF20" s="56">
        <v>0.4</v>
      </c>
      <c r="AG20" s="56" t="s">
        <v>784</v>
      </c>
      <c r="AH20" s="56">
        <v>33.86</v>
      </c>
      <c r="AI20" s="56">
        <v>29.86</v>
      </c>
      <c r="AJ20" s="42">
        <f t="shared" si="0"/>
        <v>33.66</v>
      </c>
      <c r="AK20" s="164" t="s">
        <v>785</v>
      </c>
      <c r="AL20" s="58" t="s">
        <v>47</v>
      </c>
    </row>
    <row r="21" s="147" customFormat="1" ht="49.95" customHeight="1" spans="1:77">
      <c r="A21" s="56">
        <v>19</v>
      </c>
      <c r="B21" s="58">
        <v>20203164070</v>
      </c>
      <c r="C21" s="58" t="s">
        <v>631</v>
      </c>
      <c r="D21" s="58" t="s">
        <v>632</v>
      </c>
      <c r="E21" s="58" t="s">
        <v>786</v>
      </c>
      <c r="F21" s="58">
        <v>15815840652</v>
      </c>
      <c r="G21" s="58" t="s">
        <v>787</v>
      </c>
      <c r="H21" s="58" t="s">
        <v>416</v>
      </c>
      <c r="I21" s="58" t="s">
        <v>40</v>
      </c>
      <c r="J21" s="58">
        <v>4.1</v>
      </c>
      <c r="K21" s="58" t="s">
        <v>788</v>
      </c>
      <c r="L21" s="58">
        <v>4.1</v>
      </c>
      <c r="M21" s="58" t="s">
        <v>788</v>
      </c>
      <c r="N21" s="58">
        <v>4.1</v>
      </c>
      <c r="O21" s="58" t="s">
        <v>788</v>
      </c>
      <c r="P21" s="58">
        <v>26.99</v>
      </c>
      <c r="Q21" s="58" t="s">
        <v>789</v>
      </c>
      <c r="R21" s="58">
        <v>26.99</v>
      </c>
      <c r="S21" s="58" t="s">
        <v>789</v>
      </c>
      <c r="T21" s="58">
        <v>26.99</v>
      </c>
      <c r="U21" s="58" t="s">
        <v>789</v>
      </c>
      <c r="V21" s="58">
        <v>0.6</v>
      </c>
      <c r="W21" s="58" t="s">
        <v>790</v>
      </c>
      <c r="X21" s="58">
        <v>0.6</v>
      </c>
      <c r="Y21" s="58" t="s">
        <v>790</v>
      </c>
      <c r="Z21" s="58">
        <v>0.6</v>
      </c>
      <c r="AA21" s="58" t="s">
        <v>790</v>
      </c>
      <c r="AB21" s="58">
        <v>2.05</v>
      </c>
      <c r="AC21" s="58" t="s">
        <v>791</v>
      </c>
      <c r="AD21" s="58">
        <v>2.05</v>
      </c>
      <c r="AE21" s="58" t="s">
        <v>791</v>
      </c>
      <c r="AF21" s="58">
        <f>2.05-0.2</f>
        <v>1.85</v>
      </c>
      <c r="AG21" s="58" t="s">
        <v>792</v>
      </c>
      <c r="AH21" s="58">
        <v>33.74</v>
      </c>
      <c r="AI21" s="58">
        <v>33.74</v>
      </c>
      <c r="AJ21" s="42">
        <f t="shared" si="0"/>
        <v>33.54</v>
      </c>
      <c r="AK21" s="162"/>
      <c r="AL21" s="58" t="s">
        <v>47</v>
      </c>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row>
    <row r="22" s="147" customFormat="1" ht="49.95" customHeight="1" spans="1:77">
      <c r="A22" s="56">
        <v>20</v>
      </c>
      <c r="B22" s="58">
        <v>20203164051</v>
      </c>
      <c r="C22" s="58" t="s">
        <v>631</v>
      </c>
      <c r="D22" s="58" t="s">
        <v>632</v>
      </c>
      <c r="E22" s="58" t="s">
        <v>793</v>
      </c>
      <c r="F22" s="58">
        <v>18903890039</v>
      </c>
      <c r="G22" s="58" t="s">
        <v>169</v>
      </c>
      <c r="H22" s="58" t="s">
        <v>416</v>
      </c>
      <c r="I22" s="58" t="s">
        <v>40</v>
      </c>
      <c r="J22" s="58">
        <v>5.1</v>
      </c>
      <c r="K22" s="58" t="s">
        <v>794</v>
      </c>
      <c r="L22" s="58">
        <v>5.1</v>
      </c>
      <c r="M22" s="58" t="s">
        <v>794</v>
      </c>
      <c r="N22" s="58">
        <v>4.9</v>
      </c>
      <c r="O22" s="58" t="s">
        <v>795</v>
      </c>
      <c r="P22" s="58">
        <v>26.72</v>
      </c>
      <c r="Q22" s="58" t="s">
        <v>796</v>
      </c>
      <c r="R22" s="58">
        <v>26.72</v>
      </c>
      <c r="S22" s="58" t="s">
        <v>796</v>
      </c>
      <c r="T22" s="58">
        <v>26.72</v>
      </c>
      <c r="U22" s="58" t="s">
        <v>796</v>
      </c>
      <c r="V22" s="58">
        <v>0.55</v>
      </c>
      <c r="W22" s="58" t="s">
        <v>797</v>
      </c>
      <c r="X22" s="58">
        <v>0.55</v>
      </c>
      <c r="Y22" s="58" t="s">
        <v>797</v>
      </c>
      <c r="Z22" s="58">
        <v>0.75</v>
      </c>
      <c r="AA22" s="58" t="s">
        <v>798</v>
      </c>
      <c r="AB22" s="58">
        <v>1.1</v>
      </c>
      <c r="AC22" s="58" t="s">
        <v>799</v>
      </c>
      <c r="AD22" s="58">
        <v>1.1</v>
      </c>
      <c r="AE22" s="58" t="s">
        <v>799</v>
      </c>
      <c r="AF22" s="58">
        <v>1.1</v>
      </c>
      <c r="AG22" s="58" t="s">
        <v>799</v>
      </c>
      <c r="AH22" s="58">
        <v>33.47</v>
      </c>
      <c r="AI22" s="58">
        <v>33.47</v>
      </c>
      <c r="AJ22" s="42">
        <f t="shared" si="0"/>
        <v>33.47</v>
      </c>
      <c r="AK22" s="162" t="s">
        <v>800</v>
      </c>
      <c r="AL22" s="58" t="s">
        <v>47</v>
      </c>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row>
    <row r="23" s="147" customFormat="1" ht="49.95" customHeight="1" spans="1:77">
      <c r="A23" s="56">
        <v>21</v>
      </c>
      <c r="B23" s="58" t="s">
        <v>801</v>
      </c>
      <c r="C23" s="56" t="s">
        <v>631</v>
      </c>
      <c r="D23" s="58" t="s">
        <v>802</v>
      </c>
      <c r="E23" s="58" t="s">
        <v>803</v>
      </c>
      <c r="F23" s="58" t="s">
        <v>804</v>
      </c>
      <c r="G23" s="58" t="s">
        <v>123</v>
      </c>
      <c r="H23" s="58" t="s">
        <v>416</v>
      </c>
      <c r="I23" s="58" t="s">
        <v>40</v>
      </c>
      <c r="J23" s="56">
        <v>3.7</v>
      </c>
      <c r="K23" s="58" t="s">
        <v>805</v>
      </c>
      <c r="L23" s="58">
        <v>3.7</v>
      </c>
      <c r="M23" s="58" t="s">
        <v>805</v>
      </c>
      <c r="N23" s="58">
        <v>3.7</v>
      </c>
      <c r="O23" s="58" t="s">
        <v>805</v>
      </c>
      <c r="P23" s="56">
        <v>26.98</v>
      </c>
      <c r="Q23" s="58" t="s">
        <v>806</v>
      </c>
      <c r="R23" s="58">
        <v>26.98</v>
      </c>
      <c r="S23" s="58" t="s">
        <v>806</v>
      </c>
      <c r="T23" s="58">
        <v>26.98</v>
      </c>
      <c r="U23" s="58" t="s">
        <v>806</v>
      </c>
      <c r="V23" s="56">
        <v>0.8</v>
      </c>
      <c r="W23" s="58" t="s">
        <v>807</v>
      </c>
      <c r="X23" s="58">
        <v>0.8</v>
      </c>
      <c r="Y23" s="58" t="s">
        <v>807</v>
      </c>
      <c r="Z23" s="58">
        <v>0.8</v>
      </c>
      <c r="AA23" s="58" t="s">
        <v>807</v>
      </c>
      <c r="AB23" s="56">
        <v>1.65</v>
      </c>
      <c r="AC23" s="58" t="s">
        <v>808</v>
      </c>
      <c r="AD23" s="58">
        <v>1.65</v>
      </c>
      <c r="AE23" s="58" t="s">
        <v>808</v>
      </c>
      <c r="AF23" s="58">
        <v>1.65</v>
      </c>
      <c r="AG23" s="58" t="s">
        <v>808</v>
      </c>
      <c r="AH23" s="56">
        <f>J23+P23+V23+AB23</f>
        <v>33.13</v>
      </c>
      <c r="AI23" s="56">
        <f>SUM(L23+R23+X23+AD23)</f>
        <v>33.13</v>
      </c>
      <c r="AJ23" s="42">
        <f t="shared" si="0"/>
        <v>33.13</v>
      </c>
      <c r="AK23" s="56"/>
      <c r="AL23" s="58" t="s">
        <v>47</v>
      </c>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row>
    <row r="24" s="147" customFormat="1" ht="49.95" customHeight="1" spans="1:77">
      <c r="A24" s="56">
        <v>22</v>
      </c>
      <c r="B24" s="56">
        <v>20203141020</v>
      </c>
      <c r="C24" s="56" t="s">
        <v>638</v>
      </c>
      <c r="D24" s="56" t="s">
        <v>648</v>
      </c>
      <c r="E24" s="56" t="s">
        <v>809</v>
      </c>
      <c r="F24" s="56">
        <v>13226981720</v>
      </c>
      <c r="G24" s="56" t="s">
        <v>308</v>
      </c>
      <c r="H24" s="56" t="s">
        <v>416</v>
      </c>
      <c r="I24" s="56" t="s">
        <v>40</v>
      </c>
      <c r="J24" s="56">
        <v>3.5</v>
      </c>
      <c r="K24" s="58" t="s">
        <v>810</v>
      </c>
      <c r="L24" s="56">
        <v>3.5</v>
      </c>
      <c r="M24" s="58" t="s">
        <v>810</v>
      </c>
      <c r="N24" s="56">
        <v>3.5</v>
      </c>
      <c r="O24" s="58" t="s">
        <v>810</v>
      </c>
      <c r="P24" s="56">
        <v>27.51</v>
      </c>
      <c r="Q24" s="58" t="s">
        <v>811</v>
      </c>
      <c r="R24" s="56">
        <v>27.51</v>
      </c>
      <c r="S24" s="58" t="s">
        <v>811</v>
      </c>
      <c r="T24" s="56">
        <v>27.51</v>
      </c>
      <c r="U24" s="58" t="s">
        <v>811</v>
      </c>
      <c r="V24" s="56">
        <v>0.6</v>
      </c>
      <c r="W24" s="58" t="s">
        <v>812</v>
      </c>
      <c r="X24" s="56">
        <v>0.6</v>
      </c>
      <c r="Y24" s="58" t="s">
        <v>812</v>
      </c>
      <c r="Z24" s="56">
        <v>0.6</v>
      </c>
      <c r="AA24" s="58" t="s">
        <v>812</v>
      </c>
      <c r="AB24" s="56">
        <v>1.2</v>
      </c>
      <c r="AC24" s="58" t="s">
        <v>813</v>
      </c>
      <c r="AD24" s="56">
        <v>1.2</v>
      </c>
      <c r="AE24" s="58" t="s">
        <v>813</v>
      </c>
      <c r="AF24" s="56">
        <v>1.3</v>
      </c>
      <c r="AG24" s="58" t="s">
        <v>814</v>
      </c>
      <c r="AH24" s="56">
        <f>J24+P24+V24+AB24</f>
        <v>32.81</v>
      </c>
      <c r="AI24" s="56">
        <v>32.81</v>
      </c>
      <c r="AJ24" s="42">
        <f t="shared" si="0"/>
        <v>32.91</v>
      </c>
      <c r="AK24" s="56"/>
      <c r="AL24" s="58" t="s">
        <v>47</v>
      </c>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row>
    <row r="25" s="147" customFormat="1" ht="49.95" customHeight="1" spans="1:77">
      <c r="A25" s="56">
        <v>23</v>
      </c>
      <c r="B25" s="151">
        <v>20203141061</v>
      </c>
      <c r="C25" s="56" t="s">
        <v>638</v>
      </c>
      <c r="D25" s="56" t="s">
        <v>639</v>
      </c>
      <c r="E25" s="56" t="s">
        <v>815</v>
      </c>
      <c r="F25" s="56">
        <v>15994987559</v>
      </c>
      <c r="G25" s="56" t="s">
        <v>663</v>
      </c>
      <c r="H25" s="56" t="s">
        <v>416</v>
      </c>
      <c r="I25" s="56" t="s">
        <v>40</v>
      </c>
      <c r="J25" s="56">
        <v>4.6</v>
      </c>
      <c r="K25" s="58" t="s">
        <v>816</v>
      </c>
      <c r="L25" s="58" t="s">
        <v>817</v>
      </c>
      <c r="M25" s="58">
        <v>3.6</v>
      </c>
      <c r="N25" s="56">
        <v>4.6</v>
      </c>
      <c r="O25" s="58" t="s">
        <v>818</v>
      </c>
      <c r="P25" s="56">
        <v>27.1</v>
      </c>
      <c r="Q25" s="58" t="s">
        <v>819</v>
      </c>
      <c r="R25" s="58">
        <v>27.1</v>
      </c>
      <c r="S25" s="58">
        <v>0.9</v>
      </c>
      <c r="T25" s="56">
        <v>27.1</v>
      </c>
      <c r="U25" s="58" t="s">
        <v>819</v>
      </c>
      <c r="V25" s="56" t="s">
        <v>820</v>
      </c>
      <c r="W25" s="58" t="s">
        <v>821</v>
      </c>
      <c r="X25" s="58">
        <v>0.8</v>
      </c>
      <c r="Y25" s="58">
        <v>0.2</v>
      </c>
      <c r="Z25" s="153">
        <v>0.8</v>
      </c>
      <c r="AA25" s="58" t="s">
        <v>822</v>
      </c>
      <c r="AB25" s="56" t="s">
        <v>823</v>
      </c>
      <c r="AC25" s="56" t="s">
        <v>823</v>
      </c>
      <c r="AD25" s="56">
        <v>0.2</v>
      </c>
      <c r="AE25" s="56">
        <v>32.8</v>
      </c>
      <c r="AF25" s="56">
        <v>0.2</v>
      </c>
      <c r="AG25" s="153" t="s">
        <v>823</v>
      </c>
      <c r="AH25" s="56" t="s">
        <v>824</v>
      </c>
      <c r="AI25" s="56" t="s">
        <v>824</v>
      </c>
      <c r="AJ25" s="42">
        <f t="shared" si="0"/>
        <v>32.7</v>
      </c>
      <c r="AK25" s="81" t="s">
        <v>738</v>
      </c>
      <c r="AL25" s="58" t="s">
        <v>47</v>
      </c>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row>
    <row r="26" s="147" customFormat="1" ht="49.95" customHeight="1" spans="1:77">
      <c r="A26" s="56">
        <v>24</v>
      </c>
      <c r="B26" s="58">
        <v>20203141011</v>
      </c>
      <c r="C26" s="58" t="s">
        <v>638</v>
      </c>
      <c r="D26" s="58" t="s">
        <v>825</v>
      </c>
      <c r="E26" s="58" t="s">
        <v>826</v>
      </c>
      <c r="F26" s="58">
        <v>13580319153</v>
      </c>
      <c r="G26" s="58" t="s">
        <v>188</v>
      </c>
      <c r="H26" s="58" t="s">
        <v>416</v>
      </c>
      <c r="I26" s="58" t="s">
        <v>40</v>
      </c>
      <c r="J26" s="58">
        <v>1.7</v>
      </c>
      <c r="K26" s="58" t="s">
        <v>827</v>
      </c>
      <c r="L26" s="58">
        <v>1.7</v>
      </c>
      <c r="M26" s="58" t="s">
        <v>827</v>
      </c>
      <c r="N26" s="58">
        <v>1.7</v>
      </c>
      <c r="O26" s="58" t="s">
        <v>827</v>
      </c>
      <c r="P26" s="58">
        <v>27.75</v>
      </c>
      <c r="Q26" s="58" t="s">
        <v>828</v>
      </c>
      <c r="R26" s="58">
        <v>27.75</v>
      </c>
      <c r="S26" s="58" t="s">
        <v>828</v>
      </c>
      <c r="T26" s="58">
        <v>27.75</v>
      </c>
      <c r="U26" s="58" t="s">
        <v>828</v>
      </c>
      <c r="V26" s="58" t="s">
        <v>182</v>
      </c>
      <c r="W26" s="58" t="s">
        <v>829</v>
      </c>
      <c r="X26" s="58">
        <v>0</v>
      </c>
      <c r="Y26" s="58" t="s">
        <v>830</v>
      </c>
      <c r="Z26" s="58">
        <v>1.2</v>
      </c>
      <c r="AA26" s="58" t="s">
        <v>831</v>
      </c>
      <c r="AB26" s="58">
        <v>1.9</v>
      </c>
      <c r="AC26" s="58" t="s">
        <v>832</v>
      </c>
      <c r="AD26" s="58">
        <v>0</v>
      </c>
      <c r="AE26" s="58" t="s">
        <v>833</v>
      </c>
      <c r="AF26" s="58">
        <v>2</v>
      </c>
      <c r="AG26" s="58" t="s">
        <v>834</v>
      </c>
      <c r="AH26" s="58">
        <v>32.85</v>
      </c>
      <c r="AI26" s="58">
        <v>29.75</v>
      </c>
      <c r="AJ26" s="42">
        <f t="shared" si="0"/>
        <v>32.65</v>
      </c>
      <c r="AK26" s="58" t="s">
        <v>835</v>
      </c>
      <c r="AL26" s="58" t="s">
        <v>47</v>
      </c>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row>
    <row r="27" ht="49.95" customHeight="1" spans="1:38">
      <c r="A27" s="56">
        <v>25</v>
      </c>
      <c r="B27" s="56">
        <v>20203141073</v>
      </c>
      <c r="C27" s="56" t="s">
        <v>638</v>
      </c>
      <c r="D27" s="56" t="s">
        <v>694</v>
      </c>
      <c r="E27" s="56" t="s">
        <v>836</v>
      </c>
      <c r="F27" s="56">
        <v>18437916228</v>
      </c>
      <c r="G27" s="56" t="s">
        <v>116</v>
      </c>
      <c r="H27" s="58" t="s">
        <v>416</v>
      </c>
      <c r="I27" s="58" t="s">
        <v>40</v>
      </c>
      <c r="J27" s="56">
        <v>4.1</v>
      </c>
      <c r="K27" s="58" t="s">
        <v>837</v>
      </c>
      <c r="L27" s="56">
        <v>4.1</v>
      </c>
      <c r="M27" s="58" t="s">
        <v>837</v>
      </c>
      <c r="N27" s="56">
        <v>4.1</v>
      </c>
      <c r="O27" s="56" t="s">
        <v>837</v>
      </c>
      <c r="P27" s="56">
        <v>26.88</v>
      </c>
      <c r="Q27" s="58" t="s">
        <v>838</v>
      </c>
      <c r="R27" s="56">
        <v>26.88</v>
      </c>
      <c r="S27" s="58" t="s">
        <v>838</v>
      </c>
      <c r="T27" s="56">
        <v>26.88</v>
      </c>
      <c r="U27" s="56" t="s">
        <v>838</v>
      </c>
      <c r="V27" s="56">
        <v>0.8</v>
      </c>
      <c r="W27" s="58" t="s">
        <v>839</v>
      </c>
      <c r="X27" s="56">
        <v>0.8</v>
      </c>
      <c r="Y27" s="58" t="s">
        <v>839</v>
      </c>
      <c r="Z27" s="56">
        <v>0.8</v>
      </c>
      <c r="AA27" s="56" t="s">
        <v>839</v>
      </c>
      <c r="AB27" s="56">
        <v>0.8</v>
      </c>
      <c r="AC27" s="58" t="s">
        <v>840</v>
      </c>
      <c r="AD27" s="56">
        <v>0.8</v>
      </c>
      <c r="AE27" s="58" t="s">
        <v>840</v>
      </c>
      <c r="AF27" s="56">
        <v>0.8</v>
      </c>
      <c r="AG27" s="56" t="s">
        <v>840</v>
      </c>
      <c r="AH27" s="56">
        <v>32.58</v>
      </c>
      <c r="AI27" s="56">
        <v>32.58</v>
      </c>
      <c r="AJ27" s="42">
        <f t="shared" si="0"/>
        <v>32.58</v>
      </c>
      <c r="AK27" s="164"/>
      <c r="AL27" s="58" t="s">
        <v>47</v>
      </c>
    </row>
    <row r="28" s="147" customFormat="1" ht="49.95" customHeight="1" spans="1:77">
      <c r="A28" s="56">
        <v>26</v>
      </c>
      <c r="B28" s="151">
        <v>20203141045</v>
      </c>
      <c r="C28" s="56" t="s">
        <v>638</v>
      </c>
      <c r="D28" s="56" t="s">
        <v>639</v>
      </c>
      <c r="E28" s="56" t="s">
        <v>841</v>
      </c>
      <c r="F28" s="56">
        <v>18277405385</v>
      </c>
      <c r="G28" s="56" t="s">
        <v>842</v>
      </c>
      <c r="H28" s="56" t="s">
        <v>416</v>
      </c>
      <c r="I28" s="56" t="s">
        <v>40</v>
      </c>
      <c r="J28" s="56">
        <v>1.1</v>
      </c>
      <c r="K28" s="58" t="s">
        <v>843</v>
      </c>
      <c r="L28" s="58" t="s">
        <v>843</v>
      </c>
      <c r="M28" s="58">
        <v>1.1</v>
      </c>
      <c r="N28" s="58">
        <v>1.1</v>
      </c>
      <c r="O28" s="58" t="s">
        <v>843</v>
      </c>
      <c r="P28" s="56">
        <v>27.03</v>
      </c>
      <c r="Q28" s="58" t="s">
        <v>844</v>
      </c>
      <c r="R28" s="58" t="s">
        <v>844</v>
      </c>
      <c r="S28" s="56">
        <v>27.03</v>
      </c>
      <c r="T28" s="56">
        <v>27.03</v>
      </c>
      <c r="U28" s="58" t="s">
        <v>844</v>
      </c>
      <c r="V28" s="56">
        <v>4</v>
      </c>
      <c r="W28" s="58" t="s">
        <v>845</v>
      </c>
      <c r="X28" s="58" t="s">
        <v>845</v>
      </c>
      <c r="Y28" s="58">
        <v>4</v>
      </c>
      <c r="Z28" s="58">
        <v>4</v>
      </c>
      <c r="AA28" s="58" t="s">
        <v>845</v>
      </c>
      <c r="AB28" s="56">
        <v>0.4</v>
      </c>
      <c r="AC28" s="58" t="s">
        <v>846</v>
      </c>
      <c r="AD28" s="58" t="s">
        <v>846</v>
      </c>
      <c r="AE28" s="58">
        <v>0.4</v>
      </c>
      <c r="AF28" s="58">
        <v>0.4</v>
      </c>
      <c r="AG28" s="58" t="s">
        <v>846</v>
      </c>
      <c r="AH28" s="56">
        <v>32.53</v>
      </c>
      <c r="AI28" s="58" t="s">
        <v>847</v>
      </c>
      <c r="AJ28" s="42">
        <f t="shared" si="0"/>
        <v>32.53</v>
      </c>
      <c r="AK28" s="56"/>
      <c r="AL28" s="58" t="s">
        <v>47</v>
      </c>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row>
    <row r="29" ht="49.95" customHeight="1" spans="1:38">
      <c r="A29" s="56">
        <v>27</v>
      </c>
      <c r="B29" s="56">
        <v>20203141078</v>
      </c>
      <c r="C29" s="56" t="s">
        <v>638</v>
      </c>
      <c r="D29" s="56" t="s">
        <v>848</v>
      </c>
      <c r="E29" s="56" t="s">
        <v>849</v>
      </c>
      <c r="F29" s="56">
        <v>18819493659</v>
      </c>
      <c r="G29" s="56" t="s">
        <v>787</v>
      </c>
      <c r="H29" s="58" t="s">
        <v>416</v>
      </c>
      <c r="I29" s="58" t="s">
        <v>40</v>
      </c>
      <c r="J29" s="56">
        <v>3.9</v>
      </c>
      <c r="K29" s="58" t="s">
        <v>850</v>
      </c>
      <c r="L29" s="56">
        <v>3.9</v>
      </c>
      <c r="M29" s="58" t="s">
        <v>850</v>
      </c>
      <c r="N29" s="56">
        <v>3.9</v>
      </c>
      <c r="O29" s="58" t="s">
        <v>850</v>
      </c>
      <c r="P29" s="56">
        <v>27.63</v>
      </c>
      <c r="Q29" s="58" t="s">
        <v>851</v>
      </c>
      <c r="R29" s="56">
        <v>27.63</v>
      </c>
      <c r="S29" s="58" t="s">
        <v>851</v>
      </c>
      <c r="T29" s="56">
        <v>27.63</v>
      </c>
      <c r="U29" s="58" t="s">
        <v>852</v>
      </c>
      <c r="V29" s="56">
        <v>0.4</v>
      </c>
      <c r="W29" s="58" t="s">
        <v>853</v>
      </c>
      <c r="X29" s="56">
        <v>0.4</v>
      </c>
      <c r="Y29" s="58" t="s">
        <v>853</v>
      </c>
      <c r="Z29" s="56">
        <v>0.2</v>
      </c>
      <c r="AA29" s="58" t="s">
        <v>854</v>
      </c>
      <c r="AB29" s="56">
        <v>1</v>
      </c>
      <c r="AC29" s="58" t="s">
        <v>855</v>
      </c>
      <c r="AD29" s="56">
        <v>1</v>
      </c>
      <c r="AE29" s="58" t="s">
        <v>856</v>
      </c>
      <c r="AF29" s="56">
        <v>0.8</v>
      </c>
      <c r="AG29" s="58" t="s">
        <v>857</v>
      </c>
      <c r="AH29" s="56">
        <v>32.93</v>
      </c>
      <c r="AI29" s="56">
        <v>32.93</v>
      </c>
      <c r="AJ29" s="42">
        <f t="shared" si="0"/>
        <v>32.53</v>
      </c>
      <c r="AK29" s="58" t="s">
        <v>858</v>
      </c>
      <c r="AL29" s="58" t="s">
        <v>47</v>
      </c>
    </row>
    <row r="30" ht="49.95" customHeight="1" spans="1:38">
      <c r="A30" s="56">
        <v>28</v>
      </c>
      <c r="B30" s="58">
        <v>20203141003</v>
      </c>
      <c r="C30" s="58" t="s">
        <v>638</v>
      </c>
      <c r="D30" s="58" t="s">
        <v>673</v>
      </c>
      <c r="E30" s="58" t="s">
        <v>859</v>
      </c>
      <c r="F30" s="58">
        <v>15362145227</v>
      </c>
      <c r="G30" s="58" t="s">
        <v>188</v>
      </c>
      <c r="H30" s="58" t="s">
        <v>39</v>
      </c>
      <c r="I30" s="58" t="s">
        <v>40</v>
      </c>
      <c r="J30" s="58" t="s">
        <v>74</v>
      </c>
      <c r="K30" s="58" t="s">
        <v>860</v>
      </c>
      <c r="L30" s="58" t="s">
        <v>226</v>
      </c>
      <c r="M30" s="58" t="s">
        <v>861</v>
      </c>
      <c r="N30" s="58">
        <v>3.5</v>
      </c>
      <c r="O30" s="58" t="s">
        <v>862</v>
      </c>
      <c r="P30" s="58" t="s">
        <v>863</v>
      </c>
      <c r="Q30" s="58" t="s">
        <v>864</v>
      </c>
      <c r="R30" s="58" t="s">
        <v>863</v>
      </c>
      <c r="S30" s="58" t="s">
        <v>864</v>
      </c>
      <c r="T30" s="58">
        <v>26.92</v>
      </c>
      <c r="U30" s="58" t="s">
        <v>864</v>
      </c>
      <c r="V30" s="58" t="s">
        <v>182</v>
      </c>
      <c r="W30" s="58" t="s">
        <v>865</v>
      </c>
      <c r="X30" s="58" t="s">
        <v>61</v>
      </c>
      <c r="Y30" s="58" t="s">
        <v>866</v>
      </c>
      <c r="Z30" s="58">
        <v>1.2</v>
      </c>
      <c r="AA30" s="58" t="s">
        <v>866</v>
      </c>
      <c r="AB30" s="58" t="s">
        <v>287</v>
      </c>
      <c r="AC30" s="58" t="s">
        <v>867</v>
      </c>
      <c r="AD30" s="58" t="s">
        <v>287</v>
      </c>
      <c r="AE30" s="58" t="s">
        <v>867</v>
      </c>
      <c r="AF30" s="58">
        <v>0.9</v>
      </c>
      <c r="AG30" s="58" t="s">
        <v>867</v>
      </c>
      <c r="AH30" s="58" t="s">
        <v>868</v>
      </c>
      <c r="AI30" s="58" t="s">
        <v>868</v>
      </c>
      <c r="AJ30" s="42">
        <f t="shared" si="0"/>
        <v>32.52</v>
      </c>
      <c r="AK30" s="58" t="s">
        <v>869</v>
      </c>
      <c r="AL30" s="58" t="s">
        <v>47</v>
      </c>
    </row>
    <row r="31" ht="49.95" customHeight="1" spans="1:38">
      <c r="A31" s="56">
        <v>29</v>
      </c>
      <c r="B31" s="56">
        <v>20203164002</v>
      </c>
      <c r="C31" s="56" t="s">
        <v>631</v>
      </c>
      <c r="D31" s="56" t="s">
        <v>870</v>
      </c>
      <c r="E31" s="56" t="s">
        <v>871</v>
      </c>
      <c r="F31" s="56">
        <v>13802905331</v>
      </c>
      <c r="G31" s="56" t="s">
        <v>872</v>
      </c>
      <c r="H31" s="58" t="s">
        <v>416</v>
      </c>
      <c r="I31" s="58" t="s">
        <v>40</v>
      </c>
      <c r="J31" s="56">
        <v>1.5</v>
      </c>
      <c r="K31" s="58" t="s">
        <v>873</v>
      </c>
      <c r="L31" s="56">
        <v>1.3</v>
      </c>
      <c r="M31" s="58" t="s">
        <v>874</v>
      </c>
      <c r="N31" s="56">
        <v>1.5</v>
      </c>
      <c r="O31" s="58" t="s">
        <v>875</v>
      </c>
      <c r="P31" s="56">
        <v>26.06</v>
      </c>
      <c r="Q31" s="58" t="s">
        <v>876</v>
      </c>
      <c r="R31" s="56">
        <v>26.06</v>
      </c>
      <c r="S31" s="58" t="s">
        <v>876</v>
      </c>
      <c r="T31" s="56">
        <v>26.06</v>
      </c>
      <c r="U31" s="58" t="s">
        <v>876</v>
      </c>
      <c r="V31" s="56">
        <v>0.9</v>
      </c>
      <c r="W31" s="58" t="s">
        <v>877</v>
      </c>
      <c r="X31" s="56">
        <v>0.9</v>
      </c>
      <c r="Y31" s="58" t="s">
        <v>877</v>
      </c>
      <c r="Z31" s="56">
        <v>0.8</v>
      </c>
      <c r="AA31" s="58" t="s">
        <v>878</v>
      </c>
      <c r="AB31" s="56">
        <v>4.15</v>
      </c>
      <c r="AC31" s="58" t="s">
        <v>879</v>
      </c>
      <c r="AD31" s="58">
        <v>3.4</v>
      </c>
      <c r="AE31" s="58" t="s">
        <v>880</v>
      </c>
      <c r="AF31" s="56">
        <v>4.15</v>
      </c>
      <c r="AG31" s="58" t="s">
        <v>881</v>
      </c>
      <c r="AH31" s="56">
        <v>32.61</v>
      </c>
      <c r="AI31" s="56">
        <v>31.66</v>
      </c>
      <c r="AJ31" s="42">
        <f t="shared" si="0"/>
        <v>32.51</v>
      </c>
      <c r="AK31" s="58" t="s">
        <v>882</v>
      </c>
      <c r="AL31" s="58" t="s">
        <v>47</v>
      </c>
    </row>
    <row r="32" ht="49.95" customHeight="1" spans="1:38">
      <c r="A32" s="56">
        <v>30</v>
      </c>
      <c r="B32" s="151">
        <v>20203141047</v>
      </c>
      <c r="C32" s="56" t="s">
        <v>638</v>
      </c>
      <c r="D32" s="56" t="s">
        <v>639</v>
      </c>
      <c r="E32" s="56" t="s">
        <v>883</v>
      </c>
      <c r="F32" s="56">
        <v>18149419150</v>
      </c>
      <c r="G32" s="56" t="s">
        <v>884</v>
      </c>
      <c r="H32" s="56" t="s">
        <v>416</v>
      </c>
      <c r="I32" s="56" t="s">
        <v>40</v>
      </c>
      <c r="J32" s="56">
        <v>4.7</v>
      </c>
      <c r="K32" s="58" t="s">
        <v>885</v>
      </c>
      <c r="L32" s="58" t="s">
        <v>885</v>
      </c>
      <c r="M32" s="58">
        <v>4.7</v>
      </c>
      <c r="N32" s="58">
        <v>4.7</v>
      </c>
      <c r="O32" s="58" t="s">
        <v>885</v>
      </c>
      <c r="P32" s="56">
        <v>26.78</v>
      </c>
      <c r="Q32" s="58" t="s">
        <v>886</v>
      </c>
      <c r="R32" s="58">
        <v>26.78</v>
      </c>
      <c r="S32" s="58">
        <v>0.4</v>
      </c>
      <c r="T32" s="58">
        <v>26.78</v>
      </c>
      <c r="U32" s="58" t="s">
        <v>886</v>
      </c>
      <c r="V32" s="56" t="s">
        <v>887</v>
      </c>
      <c r="W32" s="58" t="s">
        <v>887</v>
      </c>
      <c r="X32" s="58">
        <v>0.4</v>
      </c>
      <c r="Y32" s="58">
        <v>0.6</v>
      </c>
      <c r="Z32" s="58">
        <v>0.4</v>
      </c>
      <c r="AA32" s="58" t="s">
        <v>887</v>
      </c>
      <c r="AB32" s="56" t="s">
        <v>888</v>
      </c>
      <c r="AC32" s="58" t="s">
        <v>888</v>
      </c>
      <c r="AD32" s="58">
        <v>0.6</v>
      </c>
      <c r="AE32" s="58">
        <v>32.48</v>
      </c>
      <c r="AF32" s="58">
        <v>0.6</v>
      </c>
      <c r="AG32" s="58" t="s">
        <v>888</v>
      </c>
      <c r="AH32" s="56">
        <v>32.48</v>
      </c>
      <c r="AI32" s="56" t="s">
        <v>889</v>
      </c>
      <c r="AJ32" s="42">
        <f t="shared" si="0"/>
        <v>32.48</v>
      </c>
      <c r="AK32" s="56"/>
      <c r="AL32" s="58" t="s">
        <v>47</v>
      </c>
    </row>
    <row r="33" ht="49.95" customHeight="1" spans="1:38">
      <c r="A33" s="56">
        <v>31</v>
      </c>
      <c r="B33" s="151">
        <v>20203141037</v>
      </c>
      <c r="C33" s="56" t="s">
        <v>638</v>
      </c>
      <c r="D33" s="56" t="s">
        <v>639</v>
      </c>
      <c r="E33" s="56" t="s">
        <v>890</v>
      </c>
      <c r="F33" s="56">
        <v>13192018539</v>
      </c>
      <c r="G33" s="56" t="s">
        <v>264</v>
      </c>
      <c r="H33" s="56" t="s">
        <v>416</v>
      </c>
      <c r="I33" s="56" t="s">
        <v>40</v>
      </c>
      <c r="J33" s="56">
        <v>0.9</v>
      </c>
      <c r="K33" s="58" t="s">
        <v>891</v>
      </c>
      <c r="L33" s="58" t="s">
        <v>891</v>
      </c>
      <c r="M33" s="56">
        <v>0.9</v>
      </c>
      <c r="N33" s="56">
        <v>0.9</v>
      </c>
      <c r="O33" s="58" t="s">
        <v>891</v>
      </c>
      <c r="P33" s="56">
        <v>26.97</v>
      </c>
      <c r="Q33" s="58" t="s">
        <v>892</v>
      </c>
      <c r="R33" s="58" t="s">
        <v>892</v>
      </c>
      <c r="S33" s="56">
        <v>26.97</v>
      </c>
      <c r="T33" s="56">
        <v>26.97</v>
      </c>
      <c r="U33" s="58" t="s">
        <v>892</v>
      </c>
      <c r="V33" s="56">
        <v>4.2</v>
      </c>
      <c r="W33" s="58" t="s">
        <v>893</v>
      </c>
      <c r="X33" s="58" t="s">
        <v>893</v>
      </c>
      <c r="Y33" s="56">
        <v>4.2</v>
      </c>
      <c r="Z33" s="56">
        <v>4.2</v>
      </c>
      <c r="AA33" s="58" t="s">
        <v>893</v>
      </c>
      <c r="AB33" s="56">
        <v>0.2</v>
      </c>
      <c r="AC33" s="58" t="s">
        <v>894</v>
      </c>
      <c r="AD33" s="58" t="s">
        <v>894</v>
      </c>
      <c r="AE33" s="58">
        <v>0.4</v>
      </c>
      <c r="AF33" s="58">
        <v>0.4</v>
      </c>
      <c r="AG33" s="58" t="s">
        <v>894</v>
      </c>
      <c r="AH33" s="56">
        <v>32.47</v>
      </c>
      <c r="AI33" s="58" t="s">
        <v>895</v>
      </c>
      <c r="AJ33" s="42">
        <f t="shared" si="0"/>
        <v>32.47</v>
      </c>
      <c r="AK33" s="56"/>
      <c r="AL33" s="58" t="s">
        <v>47</v>
      </c>
    </row>
    <row r="34" s="147" customFormat="1" ht="49.95" customHeight="1" spans="1:77">
      <c r="A34" s="56">
        <v>32</v>
      </c>
      <c r="B34" s="151">
        <v>20203141043</v>
      </c>
      <c r="C34" s="56" t="s">
        <v>638</v>
      </c>
      <c r="D34" s="56" t="s">
        <v>639</v>
      </c>
      <c r="E34" s="56" t="s">
        <v>896</v>
      </c>
      <c r="F34" s="57">
        <v>13202750096</v>
      </c>
      <c r="G34" s="57" t="s">
        <v>897</v>
      </c>
      <c r="H34" s="57" t="s">
        <v>416</v>
      </c>
      <c r="I34" s="57" t="s">
        <v>40</v>
      </c>
      <c r="J34" s="57">
        <v>4.3</v>
      </c>
      <c r="K34" s="157" t="s">
        <v>898</v>
      </c>
      <c r="L34" s="157" t="s">
        <v>898</v>
      </c>
      <c r="M34" s="57">
        <v>4.3</v>
      </c>
      <c r="N34" s="57">
        <v>4.3</v>
      </c>
      <c r="O34" s="157" t="s">
        <v>898</v>
      </c>
      <c r="P34" s="57">
        <v>26.74</v>
      </c>
      <c r="Q34" s="156" t="s">
        <v>899</v>
      </c>
      <c r="R34" s="156" t="s">
        <v>899</v>
      </c>
      <c r="S34" s="57">
        <v>26.74</v>
      </c>
      <c r="T34" s="57">
        <v>26.74</v>
      </c>
      <c r="U34" s="156" t="s">
        <v>899</v>
      </c>
      <c r="V34" s="57">
        <v>1</v>
      </c>
      <c r="W34" s="156" t="s">
        <v>900</v>
      </c>
      <c r="X34" s="156" t="s">
        <v>901</v>
      </c>
      <c r="Y34" s="156">
        <v>1</v>
      </c>
      <c r="Z34" s="156">
        <v>0.8</v>
      </c>
      <c r="AA34" s="156" t="s">
        <v>901</v>
      </c>
      <c r="AB34" s="57">
        <v>0.4</v>
      </c>
      <c r="AC34" s="156" t="s">
        <v>902</v>
      </c>
      <c r="AD34" s="156" t="s">
        <v>902</v>
      </c>
      <c r="AE34" s="156">
        <v>0.4</v>
      </c>
      <c r="AF34" s="156">
        <v>0.4</v>
      </c>
      <c r="AG34" s="156" t="s">
        <v>902</v>
      </c>
      <c r="AH34" s="57">
        <v>32.44</v>
      </c>
      <c r="AI34" s="156" t="s">
        <v>903</v>
      </c>
      <c r="AJ34" s="42">
        <f t="shared" si="0"/>
        <v>32.24</v>
      </c>
      <c r="AK34" s="56"/>
      <c r="AL34" s="58" t="s">
        <v>47</v>
      </c>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row>
    <row r="35" ht="49.95" customHeight="1" spans="1:38">
      <c r="A35" s="56">
        <v>33</v>
      </c>
      <c r="B35" s="58" t="s">
        <v>904</v>
      </c>
      <c r="C35" s="56" t="s">
        <v>631</v>
      </c>
      <c r="D35" s="58" t="s">
        <v>802</v>
      </c>
      <c r="E35" s="58" t="s">
        <v>905</v>
      </c>
      <c r="F35" s="58" t="s">
        <v>906</v>
      </c>
      <c r="G35" s="58" t="s">
        <v>842</v>
      </c>
      <c r="H35" s="58" t="s">
        <v>416</v>
      </c>
      <c r="I35" s="58" t="s">
        <v>40</v>
      </c>
      <c r="J35" s="56">
        <v>0.7</v>
      </c>
      <c r="K35" s="58" t="s">
        <v>907</v>
      </c>
      <c r="L35" s="58">
        <v>0.7</v>
      </c>
      <c r="M35" s="58" t="s">
        <v>907</v>
      </c>
      <c r="N35" s="58">
        <v>0.7</v>
      </c>
      <c r="O35" s="58" t="s">
        <v>907</v>
      </c>
      <c r="P35" s="56">
        <v>26.93</v>
      </c>
      <c r="Q35" s="58" t="s">
        <v>908</v>
      </c>
      <c r="R35" s="58">
        <v>26.93</v>
      </c>
      <c r="S35" s="58" t="s">
        <v>908</v>
      </c>
      <c r="T35" s="58">
        <v>26.93</v>
      </c>
      <c r="U35" s="58" t="s">
        <v>908</v>
      </c>
      <c r="V35" s="56">
        <v>4.2</v>
      </c>
      <c r="W35" s="58" t="s">
        <v>909</v>
      </c>
      <c r="X35" s="58">
        <v>4.2</v>
      </c>
      <c r="Y35" s="58" t="s">
        <v>910</v>
      </c>
      <c r="Z35" s="58">
        <v>4.2</v>
      </c>
      <c r="AA35" s="58" t="s">
        <v>909</v>
      </c>
      <c r="AB35" s="56">
        <v>0.4</v>
      </c>
      <c r="AC35" s="56" t="s">
        <v>911</v>
      </c>
      <c r="AD35" s="56">
        <v>0.4</v>
      </c>
      <c r="AE35" s="56" t="s">
        <v>911</v>
      </c>
      <c r="AF35" s="56">
        <v>0.4</v>
      </c>
      <c r="AG35" s="56" t="s">
        <v>911</v>
      </c>
      <c r="AH35" s="56">
        <v>32.23</v>
      </c>
      <c r="AI35" s="56">
        <v>32.23</v>
      </c>
      <c r="AJ35" s="42">
        <f t="shared" si="0"/>
        <v>32.23</v>
      </c>
      <c r="AK35" s="56"/>
      <c r="AL35" s="58" t="s">
        <v>47</v>
      </c>
    </row>
    <row r="36" ht="49.95" customHeight="1" spans="1:38">
      <c r="A36" s="60">
        <v>34</v>
      </c>
      <c r="B36" s="60">
        <v>20203141024</v>
      </c>
      <c r="C36" s="60" t="s">
        <v>638</v>
      </c>
      <c r="D36" s="60" t="s">
        <v>912</v>
      </c>
      <c r="E36" s="60" t="s">
        <v>913</v>
      </c>
      <c r="F36" s="60">
        <v>18102657407</v>
      </c>
      <c r="G36" s="60" t="s">
        <v>914</v>
      </c>
      <c r="H36" s="60" t="s">
        <v>416</v>
      </c>
      <c r="I36" s="60" t="s">
        <v>915</v>
      </c>
      <c r="J36" s="60">
        <v>2.8</v>
      </c>
      <c r="K36" s="64" t="s">
        <v>916</v>
      </c>
      <c r="L36" s="60">
        <v>1.8</v>
      </c>
      <c r="M36" s="64" t="s">
        <v>917</v>
      </c>
      <c r="N36" s="60">
        <v>2</v>
      </c>
      <c r="O36" s="64" t="s">
        <v>918</v>
      </c>
      <c r="P36" s="60">
        <v>27.24</v>
      </c>
      <c r="Q36" s="60" t="s">
        <v>919</v>
      </c>
      <c r="R36" s="60">
        <v>27.24</v>
      </c>
      <c r="S36" s="60" t="s">
        <v>919</v>
      </c>
      <c r="T36" s="60">
        <v>27.24</v>
      </c>
      <c r="U36" s="60" t="s">
        <v>919</v>
      </c>
      <c r="V36" s="60">
        <v>2.1</v>
      </c>
      <c r="W36" s="60" t="s">
        <v>920</v>
      </c>
      <c r="X36" s="60">
        <v>2.1</v>
      </c>
      <c r="Y36" s="60" t="s">
        <v>920</v>
      </c>
      <c r="Z36" s="60">
        <v>1.9</v>
      </c>
      <c r="AA36" s="60" t="s">
        <v>921</v>
      </c>
      <c r="AB36" s="60" t="s">
        <v>920</v>
      </c>
      <c r="AC36" s="64" t="s">
        <v>922</v>
      </c>
      <c r="AD36" s="64">
        <v>1.2</v>
      </c>
      <c r="AE36" s="64" t="s">
        <v>922</v>
      </c>
      <c r="AF36" s="64">
        <v>1</v>
      </c>
      <c r="AG36" s="64" t="s">
        <v>923</v>
      </c>
      <c r="AH36" s="60">
        <v>33.34</v>
      </c>
      <c r="AI36" s="60">
        <v>32.34</v>
      </c>
      <c r="AJ36" s="43">
        <f t="shared" si="0"/>
        <v>32.14</v>
      </c>
      <c r="AK36" s="161"/>
      <c r="AL36" s="60" t="s">
        <v>186</v>
      </c>
    </row>
    <row r="37" ht="49.95" customHeight="1" spans="1:38">
      <c r="A37" s="60">
        <v>35</v>
      </c>
      <c r="B37" s="64" t="s">
        <v>924</v>
      </c>
      <c r="C37" s="60" t="s">
        <v>631</v>
      </c>
      <c r="D37" s="64" t="s">
        <v>802</v>
      </c>
      <c r="E37" s="64" t="s">
        <v>925</v>
      </c>
      <c r="F37" s="64" t="s">
        <v>926</v>
      </c>
      <c r="G37" s="64" t="s">
        <v>99</v>
      </c>
      <c r="H37" s="64" t="s">
        <v>416</v>
      </c>
      <c r="I37" s="64" t="s">
        <v>40</v>
      </c>
      <c r="J37" s="64">
        <v>1.6</v>
      </c>
      <c r="K37" s="64" t="s">
        <v>927</v>
      </c>
      <c r="L37" s="64">
        <v>1.6</v>
      </c>
      <c r="M37" s="64" t="s">
        <v>927</v>
      </c>
      <c r="N37" s="64">
        <v>1.6</v>
      </c>
      <c r="O37" s="64" t="s">
        <v>927</v>
      </c>
      <c r="P37" s="64">
        <v>27.49</v>
      </c>
      <c r="Q37" s="64" t="s">
        <v>928</v>
      </c>
      <c r="R37" s="64">
        <v>27.49</v>
      </c>
      <c r="S37" s="64" t="s">
        <v>928</v>
      </c>
      <c r="T37" s="64">
        <v>27.49</v>
      </c>
      <c r="U37" s="64" t="s">
        <v>928</v>
      </c>
      <c r="V37" s="64">
        <v>2.6</v>
      </c>
      <c r="W37" s="64" t="s">
        <v>929</v>
      </c>
      <c r="X37" s="64">
        <v>2.6</v>
      </c>
      <c r="Y37" s="64" t="s">
        <v>929</v>
      </c>
      <c r="Z37" s="64">
        <v>2.5</v>
      </c>
      <c r="AA37" s="64" t="s">
        <v>930</v>
      </c>
      <c r="AB37" s="64">
        <v>0.5</v>
      </c>
      <c r="AC37" s="64" t="s">
        <v>931</v>
      </c>
      <c r="AD37" s="64">
        <v>0.5</v>
      </c>
      <c r="AE37" s="64" t="s">
        <v>931</v>
      </c>
      <c r="AF37" s="64">
        <v>0.5</v>
      </c>
      <c r="AG37" s="64" t="s">
        <v>931</v>
      </c>
      <c r="AH37" s="64">
        <f>J37+P37+V37+AB37</f>
        <v>32.19</v>
      </c>
      <c r="AI37" s="60">
        <f>SUM(L37+R37+X37+AD37)</f>
        <v>32.19</v>
      </c>
      <c r="AJ37" s="43">
        <f t="shared" si="0"/>
        <v>32.09</v>
      </c>
      <c r="AK37" s="60"/>
      <c r="AL37" s="60" t="s">
        <v>186</v>
      </c>
    </row>
    <row r="38" ht="49.95" customHeight="1" spans="1:38">
      <c r="A38" s="60">
        <v>36</v>
      </c>
      <c r="B38" s="60">
        <v>20203141033</v>
      </c>
      <c r="C38" s="60" t="s">
        <v>638</v>
      </c>
      <c r="D38" s="60" t="s">
        <v>688</v>
      </c>
      <c r="E38" s="60" t="s">
        <v>932</v>
      </c>
      <c r="F38" s="60">
        <v>14795425619</v>
      </c>
      <c r="G38" s="60" t="s">
        <v>872</v>
      </c>
      <c r="H38" s="60" t="s">
        <v>416</v>
      </c>
      <c r="I38" s="60" t="s">
        <v>40</v>
      </c>
      <c r="J38" s="60" t="s">
        <v>155</v>
      </c>
      <c r="K38" s="64" t="s">
        <v>933</v>
      </c>
      <c r="L38" s="60" t="s">
        <v>155</v>
      </c>
      <c r="M38" s="64" t="s">
        <v>933</v>
      </c>
      <c r="N38" s="64">
        <v>1.3</v>
      </c>
      <c r="O38" s="64" t="s">
        <v>934</v>
      </c>
      <c r="P38" s="60">
        <v>26.74</v>
      </c>
      <c r="Q38" s="64" t="s">
        <v>935</v>
      </c>
      <c r="R38" s="60">
        <v>26.74</v>
      </c>
      <c r="S38" s="64" t="s">
        <v>935</v>
      </c>
      <c r="T38" s="60">
        <v>26.74</v>
      </c>
      <c r="U38" s="64" t="s">
        <v>935</v>
      </c>
      <c r="V38" s="60">
        <v>1.95</v>
      </c>
      <c r="W38" s="64" t="s">
        <v>936</v>
      </c>
      <c r="X38" s="60">
        <v>1.95</v>
      </c>
      <c r="Y38" s="64" t="s">
        <v>936</v>
      </c>
      <c r="Z38" s="64">
        <v>1</v>
      </c>
      <c r="AA38" s="64" t="s">
        <v>937</v>
      </c>
      <c r="AB38" s="60">
        <v>2.1</v>
      </c>
      <c r="AC38" s="64" t="s">
        <v>938</v>
      </c>
      <c r="AD38" s="60">
        <v>2.1</v>
      </c>
      <c r="AE38" s="64" t="s">
        <v>938</v>
      </c>
      <c r="AF38" s="64">
        <v>3.05</v>
      </c>
      <c r="AG38" s="64" t="s">
        <v>939</v>
      </c>
      <c r="AH38" s="60" t="s">
        <v>940</v>
      </c>
      <c r="AI38" s="60" t="s">
        <v>940</v>
      </c>
      <c r="AJ38" s="43">
        <f t="shared" si="0"/>
        <v>32.09</v>
      </c>
      <c r="AK38" s="60"/>
      <c r="AL38" s="60" t="s">
        <v>186</v>
      </c>
    </row>
    <row r="39" ht="49.95" customHeight="1" spans="1:38">
      <c r="A39" s="60">
        <v>37</v>
      </c>
      <c r="B39" s="60">
        <v>20203141071</v>
      </c>
      <c r="C39" s="60" t="s">
        <v>638</v>
      </c>
      <c r="D39" s="60" t="s">
        <v>694</v>
      </c>
      <c r="E39" s="60" t="s">
        <v>941</v>
      </c>
      <c r="F39" s="60">
        <v>18773081535</v>
      </c>
      <c r="G39" s="60" t="s">
        <v>489</v>
      </c>
      <c r="H39" s="64" t="s">
        <v>416</v>
      </c>
      <c r="I39" s="64" t="s">
        <v>40</v>
      </c>
      <c r="J39" s="60">
        <v>3.7</v>
      </c>
      <c r="K39" s="64" t="s">
        <v>942</v>
      </c>
      <c r="L39" s="60">
        <v>3.7</v>
      </c>
      <c r="M39" s="64" t="s">
        <v>942</v>
      </c>
      <c r="N39" s="60">
        <v>3.7</v>
      </c>
      <c r="O39" s="64" t="s">
        <v>942</v>
      </c>
      <c r="P39" s="60">
        <v>27.67</v>
      </c>
      <c r="Q39" s="64" t="s">
        <v>943</v>
      </c>
      <c r="R39" s="60">
        <v>27.67</v>
      </c>
      <c r="S39" s="64" t="s">
        <v>943</v>
      </c>
      <c r="T39" s="60">
        <v>27.67</v>
      </c>
      <c r="U39" s="64" t="s">
        <v>943</v>
      </c>
      <c r="V39" s="60">
        <v>0.4</v>
      </c>
      <c r="W39" s="60" t="s">
        <v>944</v>
      </c>
      <c r="X39" s="60">
        <v>0.4</v>
      </c>
      <c r="Y39" s="64" t="s">
        <v>944</v>
      </c>
      <c r="Z39" s="60">
        <v>0.4</v>
      </c>
      <c r="AA39" s="64" t="s">
        <v>944</v>
      </c>
      <c r="AB39" s="60">
        <v>0.2</v>
      </c>
      <c r="AC39" s="60" t="s">
        <v>945</v>
      </c>
      <c r="AD39" s="60">
        <v>0.2</v>
      </c>
      <c r="AE39" s="60" t="s">
        <v>945</v>
      </c>
      <c r="AF39" s="60">
        <v>0.2</v>
      </c>
      <c r="AG39" s="60" t="s">
        <v>945</v>
      </c>
      <c r="AH39" s="60">
        <v>31.97</v>
      </c>
      <c r="AI39" s="60">
        <v>31.97</v>
      </c>
      <c r="AJ39" s="43">
        <f t="shared" si="0"/>
        <v>31.97</v>
      </c>
      <c r="AK39" s="161"/>
      <c r="AL39" s="60" t="s">
        <v>186</v>
      </c>
    </row>
    <row r="40" ht="49.95" customHeight="1" spans="1:38">
      <c r="A40" s="60">
        <v>38</v>
      </c>
      <c r="B40" s="64">
        <v>20203164067</v>
      </c>
      <c r="C40" s="64" t="s">
        <v>631</v>
      </c>
      <c r="D40" s="64" t="s">
        <v>632</v>
      </c>
      <c r="E40" s="64" t="s">
        <v>946</v>
      </c>
      <c r="F40" s="64">
        <v>15207118851</v>
      </c>
      <c r="G40" s="64" t="s">
        <v>947</v>
      </c>
      <c r="H40" s="64" t="s">
        <v>416</v>
      </c>
      <c r="I40" s="64" t="s">
        <v>40</v>
      </c>
      <c r="J40" s="64">
        <v>4.8</v>
      </c>
      <c r="K40" s="64" t="s">
        <v>948</v>
      </c>
      <c r="L40" s="64">
        <v>3.8</v>
      </c>
      <c r="M40" s="64" t="s">
        <v>949</v>
      </c>
      <c r="N40" s="64">
        <v>3.8</v>
      </c>
      <c r="O40" s="64" t="s">
        <v>949</v>
      </c>
      <c r="P40" s="64">
        <v>27.13</v>
      </c>
      <c r="Q40" s="64" t="s">
        <v>950</v>
      </c>
      <c r="R40" s="64">
        <v>27.13</v>
      </c>
      <c r="S40" s="64" t="s">
        <v>950</v>
      </c>
      <c r="T40" s="64">
        <v>27.13</v>
      </c>
      <c r="U40" s="64" t="s">
        <v>950</v>
      </c>
      <c r="V40" s="64">
        <v>0.2</v>
      </c>
      <c r="W40" s="64" t="s">
        <v>951</v>
      </c>
      <c r="X40" s="64">
        <v>0.2</v>
      </c>
      <c r="Y40" s="64" t="s">
        <v>951</v>
      </c>
      <c r="Z40" s="64">
        <v>0.2</v>
      </c>
      <c r="AA40" s="64" t="s">
        <v>951</v>
      </c>
      <c r="AB40" s="64">
        <v>0.8</v>
      </c>
      <c r="AC40" s="64" t="s">
        <v>952</v>
      </c>
      <c r="AD40" s="64">
        <v>0.8</v>
      </c>
      <c r="AE40" s="64" t="s">
        <v>952</v>
      </c>
      <c r="AF40" s="64">
        <v>0.8</v>
      </c>
      <c r="AG40" s="64" t="s">
        <v>952</v>
      </c>
      <c r="AH40" s="64">
        <v>32.93</v>
      </c>
      <c r="AI40" s="64">
        <v>31.93</v>
      </c>
      <c r="AJ40" s="43">
        <f t="shared" si="0"/>
        <v>31.93</v>
      </c>
      <c r="AK40" s="165"/>
      <c r="AL40" s="60" t="s">
        <v>186</v>
      </c>
    </row>
    <row r="41" ht="49.95" customHeight="1" spans="1:38">
      <c r="A41" s="60">
        <v>39</v>
      </c>
      <c r="B41" s="64">
        <v>20203164074</v>
      </c>
      <c r="C41" s="64" t="s">
        <v>631</v>
      </c>
      <c r="D41" s="64" t="s">
        <v>632</v>
      </c>
      <c r="E41" s="64" t="s">
        <v>953</v>
      </c>
      <c r="F41" s="64">
        <v>13726138004</v>
      </c>
      <c r="G41" s="64" t="s">
        <v>116</v>
      </c>
      <c r="H41" s="64" t="s">
        <v>416</v>
      </c>
      <c r="I41" s="64" t="s">
        <v>40</v>
      </c>
      <c r="J41" s="64">
        <v>4.1</v>
      </c>
      <c r="K41" s="64" t="s">
        <v>954</v>
      </c>
      <c r="L41" s="64">
        <v>2.7</v>
      </c>
      <c r="M41" s="64" t="s">
        <v>955</v>
      </c>
      <c r="N41" s="64">
        <v>2.7</v>
      </c>
      <c r="O41" s="64" t="s">
        <v>955</v>
      </c>
      <c r="P41" s="64">
        <v>27.51</v>
      </c>
      <c r="Q41" s="64" t="s">
        <v>956</v>
      </c>
      <c r="R41" s="64">
        <v>27.51</v>
      </c>
      <c r="S41" s="64" t="s">
        <v>956</v>
      </c>
      <c r="T41" s="64">
        <v>27.51</v>
      </c>
      <c r="U41" s="64" t="s">
        <v>956</v>
      </c>
      <c r="V41" s="64">
        <v>0.6</v>
      </c>
      <c r="W41" s="64" t="s">
        <v>957</v>
      </c>
      <c r="X41" s="64">
        <v>0.6</v>
      </c>
      <c r="Y41" s="64" t="s">
        <v>957</v>
      </c>
      <c r="Z41" s="64">
        <v>0.6</v>
      </c>
      <c r="AA41" s="64" t="s">
        <v>957</v>
      </c>
      <c r="AB41" s="64">
        <v>1.1</v>
      </c>
      <c r="AC41" s="64" t="s">
        <v>958</v>
      </c>
      <c r="AD41" s="64">
        <v>1.1</v>
      </c>
      <c r="AE41" s="64" t="s">
        <v>958</v>
      </c>
      <c r="AF41" s="64">
        <v>1.1</v>
      </c>
      <c r="AG41" s="64" t="s">
        <v>958</v>
      </c>
      <c r="AH41" s="64">
        <v>33.31</v>
      </c>
      <c r="AI41" s="64">
        <v>31.91</v>
      </c>
      <c r="AJ41" s="43">
        <f t="shared" si="0"/>
        <v>31.91</v>
      </c>
      <c r="AK41" s="165"/>
      <c r="AL41" s="60" t="s">
        <v>186</v>
      </c>
    </row>
    <row r="42" ht="49.95" customHeight="1" spans="1:38">
      <c r="A42" s="60">
        <v>40</v>
      </c>
      <c r="B42" s="64">
        <v>20203141008</v>
      </c>
      <c r="C42" s="64" t="s">
        <v>638</v>
      </c>
      <c r="D42" s="64" t="s">
        <v>706</v>
      </c>
      <c r="E42" s="64" t="s">
        <v>959</v>
      </c>
      <c r="F42" s="64">
        <v>19303033108</v>
      </c>
      <c r="G42" s="64" t="s">
        <v>553</v>
      </c>
      <c r="H42" s="64" t="s">
        <v>416</v>
      </c>
      <c r="I42" s="64" t="s">
        <v>40</v>
      </c>
      <c r="J42" s="64">
        <v>2.7</v>
      </c>
      <c r="K42" s="64" t="s">
        <v>960</v>
      </c>
      <c r="L42" s="64">
        <v>2.7</v>
      </c>
      <c r="M42" s="64" t="s">
        <v>960</v>
      </c>
      <c r="N42" s="64">
        <v>2.7</v>
      </c>
      <c r="O42" s="64" t="s">
        <v>960</v>
      </c>
      <c r="P42" s="64">
        <v>27.94</v>
      </c>
      <c r="Q42" s="64" t="s">
        <v>961</v>
      </c>
      <c r="R42" s="64">
        <v>27.94</v>
      </c>
      <c r="S42" s="64" t="s">
        <v>961</v>
      </c>
      <c r="T42" s="64">
        <v>27.94</v>
      </c>
      <c r="U42" s="64" t="s">
        <v>961</v>
      </c>
      <c r="V42" s="64">
        <v>0.6</v>
      </c>
      <c r="W42" s="64" t="s">
        <v>962</v>
      </c>
      <c r="X42" s="64">
        <v>0.4</v>
      </c>
      <c r="Y42" s="64" t="s">
        <v>963</v>
      </c>
      <c r="Z42" s="64">
        <v>0.4</v>
      </c>
      <c r="AA42" s="64" t="s">
        <v>964</v>
      </c>
      <c r="AB42" s="64">
        <v>0.8</v>
      </c>
      <c r="AC42" s="64" t="s">
        <v>965</v>
      </c>
      <c r="AD42" s="64">
        <v>0.6</v>
      </c>
      <c r="AE42" s="64" t="s">
        <v>966</v>
      </c>
      <c r="AF42" s="64">
        <v>0.6</v>
      </c>
      <c r="AG42" s="64" t="s">
        <v>965</v>
      </c>
      <c r="AH42" s="64">
        <v>32.04</v>
      </c>
      <c r="AI42" s="60">
        <v>31.64</v>
      </c>
      <c r="AJ42" s="43">
        <f t="shared" si="0"/>
        <v>31.64</v>
      </c>
      <c r="AK42" s="64" t="s">
        <v>967</v>
      </c>
      <c r="AL42" s="60" t="s">
        <v>186</v>
      </c>
    </row>
    <row r="43" ht="49.95" customHeight="1" spans="1:38">
      <c r="A43" s="60">
        <v>41</v>
      </c>
      <c r="B43" s="154">
        <v>20203141060</v>
      </c>
      <c r="C43" s="60" t="s">
        <v>638</v>
      </c>
      <c r="D43" s="60" t="s">
        <v>639</v>
      </c>
      <c r="E43" s="60" t="s">
        <v>968</v>
      </c>
      <c r="F43" s="60">
        <v>13428848820</v>
      </c>
      <c r="G43" s="60" t="s">
        <v>199</v>
      </c>
      <c r="H43" s="60" t="s">
        <v>416</v>
      </c>
      <c r="I43" s="60" t="s">
        <v>40</v>
      </c>
      <c r="J43" s="60">
        <v>2.1</v>
      </c>
      <c r="K43" s="64" t="s">
        <v>969</v>
      </c>
      <c r="L43" s="64" t="s">
        <v>969</v>
      </c>
      <c r="M43" s="64">
        <v>2.1</v>
      </c>
      <c r="N43" s="60">
        <v>2.1</v>
      </c>
      <c r="O43" s="64" t="s">
        <v>969</v>
      </c>
      <c r="P43" s="60">
        <v>27.435</v>
      </c>
      <c r="Q43" s="64" t="s">
        <v>970</v>
      </c>
      <c r="R43" s="64">
        <v>27.44</v>
      </c>
      <c r="S43" s="64">
        <v>0.5</v>
      </c>
      <c r="T43" s="60">
        <v>27.44</v>
      </c>
      <c r="U43" s="64" t="s">
        <v>970</v>
      </c>
      <c r="V43" s="60" t="s">
        <v>971</v>
      </c>
      <c r="W43" s="64" t="s">
        <v>972</v>
      </c>
      <c r="X43" s="64">
        <v>0.6</v>
      </c>
      <c r="Y43" s="64">
        <v>5.2</v>
      </c>
      <c r="Z43" s="60">
        <v>0.6</v>
      </c>
      <c r="AA43" s="64" t="s">
        <v>972</v>
      </c>
      <c r="AB43" s="64" t="s">
        <v>973</v>
      </c>
      <c r="AC43" s="64" t="s">
        <v>974</v>
      </c>
      <c r="AD43" s="64">
        <v>1.2</v>
      </c>
      <c r="AE43" s="64">
        <v>35.235</v>
      </c>
      <c r="AF43" s="64">
        <v>1.2</v>
      </c>
      <c r="AG43" s="64" t="s">
        <v>974</v>
      </c>
      <c r="AH43" s="60" t="s">
        <v>975</v>
      </c>
      <c r="AI43" s="60" t="s">
        <v>975</v>
      </c>
      <c r="AJ43" s="43">
        <f t="shared" si="0"/>
        <v>31.34</v>
      </c>
      <c r="AK43" s="60"/>
      <c r="AL43" s="60" t="s">
        <v>186</v>
      </c>
    </row>
    <row r="44" ht="49.95" customHeight="1" spans="1:38">
      <c r="A44" s="60">
        <v>42</v>
      </c>
      <c r="B44" s="64">
        <v>20203164082</v>
      </c>
      <c r="C44" s="64" t="s">
        <v>631</v>
      </c>
      <c r="D44" s="64" t="s">
        <v>976</v>
      </c>
      <c r="E44" s="64" t="s">
        <v>977</v>
      </c>
      <c r="F44" s="64">
        <v>15018441170</v>
      </c>
      <c r="G44" s="64" t="s">
        <v>206</v>
      </c>
      <c r="H44" s="64" t="s">
        <v>416</v>
      </c>
      <c r="I44" s="64" t="s">
        <v>40</v>
      </c>
      <c r="J44" s="64">
        <v>3.1</v>
      </c>
      <c r="K44" s="64" t="s">
        <v>978</v>
      </c>
      <c r="L44" s="64">
        <v>3.1</v>
      </c>
      <c r="M44" s="64" t="s">
        <v>978</v>
      </c>
      <c r="N44" s="64">
        <v>3.1</v>
      </c>
      <c r="O44" s="64" t="s">
        <v>978</v>
      </c>
      <c r="P44" s="64">
        <v>27.24</v>
      </c>
      <c r="Q44" s="64" t="s">
        <v>979</v>
      </c>
      <c r="R44" s="64">
        <v>27.24</v>
      </c>
      <c r="S44" s="64" t="s">
        <v>979</v>
      </c>
      <c r="T44" s="64">
        <v>27.24</v>
      </c>
      <c r="U44" s="64" t="s">
        <v>979</v>
      </c>
      <c r="V44" s="64">
        <v>0.4</v>
      </c>
      <c r="W44" s="64" t="s">
        <v>980</v>
      </c>
      <c r="X44" s="64">
        <v>0.4</v>
      </c>
      <c r="Y44" s="64" t="s">
        <v>980</v>
      </c>
      <c r="Z44" s="64">
        <v>0.4</v>
      </c>
      <c r="AA44" s="64" t="s">
        <v>980</v>
      </c>
      <c r="AB44" s="64">
        <v>0.6</v>
      </c>
      <c r="AC44" s="64" t="s">
        <v>981</v>
      </c>
      <c r="AD44" s="64">
        <v>0.6</v>
      </c>
      <c r="AE44" s="64" t="s">
        <v>981</v>
      </c>
      <c r="AF44" s="64">
        <v>0.6</v>
      </c>
      <c r="AG44" s="64" t="s">
        <v>981</v>
      </c>
      <c r="AH44" s="64">
        <v>31.34</v>
      </c>
      <c r="AI44" s="64">
        <f>L44+R44+X44+AD44</f>
        <v>31.34</v>
      </c>
      <c r="AJ44" s="43">
        <f t="shared" si="0"/>
        <v>31.34</v>
      </c>
      <c r="AK44" s="165"/>
      <c r="AL44" s="60" t="s">
        <v>186</v>
      </c>
    </row>
    <row r="45" ht="49.95" customHeight="1" spans="1:38">
      <c r="A45" s="60">
        <v>43</v>
      </c>
      <c r="B45" s="60">
        <v>20203164008</v>
      </c>
      <c r="C45" s="60" t="s">
        <v>631</v>
      </c>
      <c r="D45" s="60" t="s">
        <v>724</v>
      </c>
      <c r="E45" s="60" t="s">
        <v>982</v>
      </c>
      <c r="F45" s="60">
        <v>13192256719</v>
      </c>
      <c r="G45" s="60" t="s">
        <v>38</v>
      </c>
      <c r="H45" s="64" t="s">
        <v>416</v>
      </c>
      <c r="I45" s="64" t="s">
        <v>40</v>
      </c>
      <c r="J45" s="60">
        <v>1.9</v>
      </c>
      <c r="K45" s="64" t="s">
        <v>983</v>
      </c>
      <c r="L45" s="60">
        <v>1.9</v>
      </c>
      <c r="M45" s="64" t="s">
        <v>983</v>
      </c>
      <c r="N45" s="64">
        <v>1.9</v>
      </c>
      <c r="O45" s="64" t="s">
        <v>984</v>
      </c>
      <c r="P45" s="60">
        <v>26.99</v>
      </c>
      <c r="Q45" s="64" t="s">
        <v>985</v>
      </c>
      <c r="R45" s="60">
        <v>26.99</v>
      </c>
      <c r="S45" s="64" t="s">
        <v>985</v>
      </c>
      <c r="T45" s="60">
        <v>26.99</v>
      </c>
      <c r="U45" s="60" t="s">
        <v>985</v>
      </c>
      <c r="V45" s="60">
        <v>1.75</v>
      </c>
      <c r="W45" s="64" t="s">
        <v>986</v>
      </c>
      <c r="X45" s="60">
        <v>1.75</v>
      </c>
      <c r="Y45" s="64" t="s">
        <v>986</v>
      </c>
      <c r="Z45" s="60">
        <v>1.75</v>
      </c>
      <c r="AA45" s="60" t="s">
        <v>986</v>
      </c>
      <c r="AB45" s="60">
        <v>0.7</v>
      </c>
      <c r="AC45" s="64" t="s">
        <v>987</v>
      </c>
      <c r="AD45" s="60">
        <v>0.7</v>
      </c>
      <c r="AE45" s="64" t="s">
        <v>987</v>
      </c>
      <c r="AF45" s="60">
        <v>0.7</v>
      </c>
      <c r="AG45" s="60" t="s">
        <v>987</v>
      </c>
      <c r="AH45" s="60">
        <v>31.34</v>
      </c>
      <c r="AI45" s="60">
        <v>31.34</v>
      </c>
      <c r="AJ45" s="43">
        <f t="shared" si="0"/>
        <v>31.34</v>
      </c>
      <c r="AK45" s="161"/>
      <c r="AL45" s="60" t="s">
        <v>186</v>
      </c>
    </row>
    <row r="46" ht="49.95" customHeight="1" spans="1:38">
      <c r="A46" s="60">
        <v>44</v>
      </c>
      <c r="B46" s="154">
        <v>20203141041</v>
      </c>
      <c r="C46" s="60" t="s">
        <v>638</v>
      </c>
      <c r="D46" s="60" t="s">
        <v>639</v>
      </c>
      <c r="E46" s="60" t="s">
        <v>988</v>
      </c>
      <c r="F46" s="60">
        <v>15119327101</v>
      </c>
      <c r="G46" s="60" t="s">
        <v>989</v>
      </c>
      <c r="H46" s="60" t="s">
        <v>416</v>
      </c>
      <c r="I46" s="60" t="s">
        <v>40</v>
      </c>
      <c r="J46" s="60">
        <v>1.7</v>
      </c>
      <c r="K46" s="64" t="s">
        <v>990</v>
      </c>
      <c r="L46" s="64" t="s">
        <v>990</v>
      </c>
      <c r="M46" s="60">
        <v>1.7</v>
      </c>
      <c r="N46" s="60">
        <v>1.7</v>
      </c>
      <c r="O46" s="64" t="s">
        <v>990</v>
      </c>
      <c r="P46" s="60">
        <v>27.71</v>
      </c>
      <c r="Q46" s="60" t="s">
        <v>991</v>
      </c>
      <c r="R46" s="60" t="s">
        <v>991</v>
      </c>
      <c r="S46" s="60">
        <v>27.71</v>
      </c>
      <c r="T46" s="60">
        <v>27.71</v>
      </c>
      <c r="U46" s="60" t="s">
        <v>991</v>
      </c>
      <c r="V46" s="60">
        <v>0.8</v>
      </c>
      <c r="W46" s="64" t="s">
        <v>992</v>
      </c>
      <c r="X46" s="64" t="s">
        <v>993</v>
      </c>
      <c r="Y46" s="60">
        <v>0.9</v>
      </c>
      <c r="Z46" s="60">
        <v>1</v>
      </c>
      <c r="AA46" s="64" t="s">
        <v>993</v>
      </c>
      <c r="AB46" s="60">
        <v>1.4</v>
      </c>
      <c r="AC46" s="64" t="s">
        <v>994</v>
      </c>
      <c r="AD46" s="64" t="s">
        <v>995</v>
      </c>
      <c r="AE46" s="60">
        <v>0.9</v>
      </c>
      <c r="AF46" s="60">
        <v>0.9</v>
      </c>
      <c r="AG46" s="64" t="s">
        <v>995</v>
      </c>
      <c r="AH46" s="60">
        <v>31.81</v>
      </c>
      <c r="AI46" s="64">
        <v>31.31</v>
      </c>
      <c r="AJ46" s="43">
        <f t="shared" si="0"/>
        <v>31.31</v>
      </c>
      <c r="AK46" s="64" t="s">
        <v>996</v>
      </c>
      <c r="AL46" s="60" t="s">
        <v>186</v>
      </c>
    </row>
    <row r="47" ht="49.95" customHeight="1" spans="1:38">
      <c r="A47" s="60">
        <v>45</v>
      </c>
      <c r="B47" s="60">
        <v>20203141075</v>
      </c>
      <c r="C47" s="60" t="s">
        <v>638</v>
      </c>
      <c r="D47" s="60" t="s">
        <v>694</v>
      </c>
      <c r="E47" s="60" t="s">
        <v>997</v>
      </c>
      <c r="F47" s="60">
        <v>15203252516</v>
      </c>
      <c r="G47" s="60" t="s">
        <v>188</v>
      </c>
      <c r="H47" s="64" t="s">
        <v>416</v>
      </c>
      <c r="I47" s="64" t="s">
        <v>40</v>
      </c>
      <c r="J47" s="60">
        <v>2.7</v>
      </c>
      <c r="K47" s="64" t="s">
        <v>998</v>
      </c>
      <c r="L47" s="60">
        <v>2.7</v>
      </c>
      <c r="M47" s="64" t="s">
        <v>998</v>
      </c>
      <c r="N47" s="60">
        <v>2.7</v>
      </c>
      <c r="O47" s="64" t="s">
        <v>998</v>
      </c>
      <c r="P47" s="60">
        <v>27.15</v>
      </c>
      <c r="Q47" s="64" t="s">
        <v>999</v>
      </c>
      <c r="R47" s="60">
        <v>27.15</v>
      </c>
      <c r="S47" s="64" t="s">
        <v>999</v>
      </c>
      <c r="T47" s="60">
        <v>27.15</v>
      </c>
      <c r="U47" s="64" t="s">
        <v>999</v>
      </c>
      <c r="V47" s="60">
        <v>1</v>
      </c>
      <c r="W47" s="64" t="s">
        <v>1000</v>
      </c>
      <c r="X47" s="60">
        <v>1</v>
      </c>
      <c r="Y47" s="64" t="s">
        <v>1000</v>
      </c>
      <c r="Z47" s="60">
        <v>0.8</v>
      </c>
      <c r="AA47" s="64" t="s">
        <v>1001</v>
      </c>
      <c r="AB47" s="60">
        <v>0.8</v>
      </c>
      <c r="AC47" s="64" t="s">
        <v>1002</v>
      </c>
      <c r="AD47" s="64">
        <v>0.6</v>
      </c>
      <c r="AE47" s="64" t="s">
        <v>1003</v>
      </c>
      <c r="AF47" s="64">
        <v>0.6</v>
      </c>
      <c r="AG47" s="64" t="s">
        <v>1003</v>
      </c>
      <c r="AH47" s="60">
        <v>31.65</v>
      </c>
      <c r="AI47" s="60">
        <v>31.45</v>
      </c>
      <c r="AJ47" s="43">
        <f t="shared" si="0"/>
        <v>31.25</v>
      </c>
      <c r="AK47" s="64" t="s">
        <v>1004</v>
      </c>
      <c r="AL47" s="60" t="s">
        <v>186</v>
      </c>
    </row>
    <row r="48" ht="49.95" customHeight="1" spans="1:38">
      <c r="A48" s="60">
        <v>46</v>
      </c>
      <c r="B48" s="154">
        <v>20203141064</v>
      </c>
      <c r="C48" s="60" t="s">
        <v>638</v>
      </c>
      <c r="D48" s="60" t="s">
        <v>639</v>
      </c>
      <c r="E48" s="60" t="s">
        <v>1005</v>
      </c>
      <c r="F48" s="60">
        <v>18871569928</v>
      </c>
      <c r="G48" s="60" t="s">
        <v>663</v>
      </c>
      <c r="H48" s="60" t="s">
        <v>416</v>
      </c>
      <c r="I48" s="60" t="s">
        <v>40</v>
      </c>
      <c r="J48" s="60">
        <v>2.5</v>
      </c>
      <c r="K48" s="64" t="s">
        <v>1006</v>
      </c>
      <c r="L48" s="64" t="s">
        <v>1007</v>
      </c>
      <c r="M48" s="64">
        <v>2.3</v>
      </c>
      <c r="N48" s="60">
        <v>2.5</v>
      </c>
      <c r="O48" s="64" t="s">
        <v>1006</v>
      </c>
      <c r="P48" s="60">
        <v>27.34</v>
      </c>
      <c r="Q48" s="64" t="s">
        <v>1008</v>
      </c>
      <c r="R48" s="64">
        <v>27.34</v>
      </c>
      <c r="S48" s="64">
        <v>1.1</v>
      </c>
      <c r="T48" s="60">
        <v>27.34</v>
      </c>
      <c r="U48" s="64" t="s">
        <v>1008</v>
      </c>
      <c r="V48" s="60" t="s">
        <v>1009</v>
      </c>
      <c r="W48" s="64" t="s">
        <v>1010</v>
      </c>
      <c r="X48" s="64">
        <v>1</v>
      </c>
      <c r="Y48" s="64">
        <v>0.4</v>
      </c>
      <c r="Z48" s="64">
        <v>0.9</v>
      </c>
      <c r="AA48" s="64" t="s">
        <v>1011</v>
      </c>
      <c r="AB48" s="60" t="s">
        <v>1012</v>
      </c>
      <c r="AC48" s="60" t="s">
        <v>1012</v>
      </c>
      <c r="AD48" s="60">
        <v>0.4</v>
      </c>
      <c r="AE48" s="60">
        <v>31.14</v>
      </c>
      <c r="AF48" s="60">
        <v>0.4</v>
      </c>
      <c r="AG48" s="60" t="s">
        <v>1012</v>
      </c>
      <c r="AH48" s="60">
        <v>31.04</v>
      </c>
      <c r="AI48" s="60" t="s">
        <v>1013</v>
      </c>
      <c r="AJ48" s="43">
        <f t="shared" si="0"/>
        <v>31.14</v>
      </c>
      <c r="AK48" s="60" t="s">
        <v>1014</v>
      </c>
      <c r="AL48" s="60" t="s">
        <v>186</v>
      </c>
    </row>
    <row r="49" ht="49.95" customHeight="1" spans="1:38">
      <c r="A49" s="60">
        <v>47</v>
      </c>
      <c r="B49" s="64" t="s">
        <v>1015</v>
      </c>
      <c r="C49" s="60" t="s">
        <v>631</v>
      </c>
      <c r="D49" s="64" t="s">
        <v>802</v>
      </c>
      <c r="E49" s="64" t="s">
        <v>1016</v>
      </c>
      <c r="F49" s="64" t="s">
        <v>1017</v>
      </c>
      <c r="G49" s="64" t="s">
        <v>989</v>
      </c>
      <c r="H49" s="64" t="s">
        <v>416</v>
      </c>
      <c r="I49" s="64" t="s">
        <v>40</v>
      </c>
      <c r="J49" s="60">
        <v>0.4</v>
      </c>
      <c r="K49" s="60" t="s">
        <v>1018</v>
      </c>
      <c r="L49" s="60">
        <v>0.4</v>
      </c>
      <c r="M49" s="60" t="s">
        <v>1018</v>
      </c>
      <c r="N49" s="60">
        <v>0.4</v>
      </c>
      <c r="O49" s="60" t="s">
        <v>1018</v>
      </c>
      <c r="P49" s="60">
        <v>27.72</v>
      </c>
      <c r="Q49" s="60" t="s">
        <v>1019</v>
      </c>
      <c r="R49" s="60">
        <v>27.72</v>
      </c>
      <c r="S49" s="60" t="s">
        <v>1019</v>
      </c>
      <c r="T49" s="60">
        <v>27.72</v>
      </c>
      <c r="U49" s="60" t="s">
        <v>1019</v>
      </c>
      <c r="V49" s="60">
        <v>0.6</v>
      </c>
      <c r="W49" s="60" t="s">
        <v>1020</v>
      </c>
      <c r="X49" s="60">
        <v>0.6</v>
      </c>
      <c r="Y49" s="60" t="s">
        <v>1020</v>
      </c>
      <c r="Z49" s="60">
        <v>0.6</v>
      </c>
      <c r="AA49" s="60" t="s">
        <v>1020</v>
      </c>
      <c r="AB49" s="60">
        <v>2.4</v>
      </c>
      <c r="AC49" s="64" t="s">
        <v>1021</v>
      </c>
      <c r="AD49" s="60">
        <v>2.4</v>
      </c>
      <c r="AE49" s="64" t="s">
        <v>1021</v>
      </c>
      <c r="AF49" s="60">
        <v>2.4</v>
      </c>
      <c r="AG49" s="64" t="s">
        <v>1021</v>
      </c>
      <c r="AH49" s="60">
        <v>31.12</v>
      </c>
      <c r="AI49" s="60">
        <v>31.12</v>
      </c>
      <c r="AJ49" s="43">
        <f t="shared" si="0"/>
        <v>31.12</v>
      </c>
      <c r="AK49" s="60"/>
      <c r="AL49" s="60" t="s">
        <v>186</v>
      </c>
    </row>
    <row r="50" ht="49.95" customHeight="1" spans="1:38">
      <c r="A50" s="60">
        <v>48</v>
      </c>
      <c r="B50" s="62">
        <v>20203141040</v>
      </c>
      <c r="C50" s="62" t="s">
        <v>638</v>
      </c>
      <c r="D50" s="62" t="s">
        <v>639</v>
      </c>
      <c r="E50" s="62" t="s">
        <v>1022</v>
      </c>
      <c r="F50" s="62">
        <v>15684160779</v>
      </c>
      <c r="G50" s="62" t="s">
        <v>897</v>
      </c>
      <c r="H50" s="62" t="s">
        <v>416</v>
      </c>
      <c r="I50" s="62" t="s">
        <v>40</v>
      </c>
      <c r="J50" s="62">
        <v>1.4</v>
      </c>
      <c r="K50" s="73" t="s">
        <v>1023</v>
      </c>
      <c r="L50" s="73" t="s">
        <v>1023</v>
      </c>
      <c r="M50" s="62">
        <v>1.4</v>
      </c>
      <c r="N50" s="62">
        <v>1.4</v>
      </c>
      <c r="O50" s="73" t="s">
        <v>1023</v>
      </c>
      <c r="P50" s="62">
        <v>27.29</v>
      </c>
      <c r="Q50" s="73" t="s">
        <v>1024</v>
      </c>
      <c r="R50" s="73" t="s">
        <v>1024</v>
      </c>
      <c r="S50" s="62">
        <v>27.29</v>
      </c>
      <c r="T50" s="62">
        <v>27.29</v>
      </c>
      <c r="U50" s="73" t="s">
        <v>1024</v>
      </c>
      <c r="V50" s="62" t="s">
        <v>1025</v>
      </c>
      <c r="W50" s="73" t="s">
        <v>1026</v>
      </c>
      <c r="X50" s="73" t="s">
        <v>1026</v>
      </c>
      <c r="Y50" s="62" t="s">
        <v>1025</v>
      </c>
      <c r="Z50" s="62">
        <v>1</v>
      </c>
      <c r="AA50" s="73" t="s">
        <v>1026</v>
      </c>
      <c r="AB50" s="62">
        <v>1.4</v>
      </c>
      <c r="AC50" s="73" t="s">
        <v>1027</v>
      </c>
      <c r="AD50" s="73" t="s">
        <v>1027</v>
      </c>
      <c r="AE50" s="73" t="s">
        <v>1028</v>
      </c>
      <c r="AF50" s="73">
        <v>1.4</v>
      </c>
      <c r="AG50" s="73" t="s">
        <v>1027</v>
      </c>
      <c r="AH50" s="62">
        <v>31.09</v>
      </c>
      <c r="AI50" s="73" t="s">
        <v>1029</v>
      </c>
      <c r="AJ50" s="43">
        <f t="shared" si="0"/>
        <v>31.09</v>
      </c>
      <c r="AK50" s="62"/>
      <c r="AL50" s="60" t="s">
        <v>186</v>
      </c>
    </row>
    <row r="51" ht="49.95" customHeight="1" spans="1:38">
      <c r="A51" s="60">
        <v>49</v>
      </c>
      <c r="B51" s="64">
        <v>20203164065</v>
      </c>
      <c r="C51" s="64" t="s">
        <v>631</v>
      </c>
      <c r="D51" s="64" t="s">
        <v>632</v>
      </c>
      <c r="E51" s="64" t="s">
        <v>1030</v>
      </c>
      <c r="F51" s="64">
        <v>15813305032</v>
      </c>
      <c r="G51" s="64" t="s">
        <v>371</v>
      </c>
      <c r="H51" s="64" t="s">
        <v>416</v>
      </c>
      <c r="I51" s="64" t="s">
        <v>40</v>
      </c>
      <c r="J51" s="64">
        <v>0.7</v>
      </c>
      <c r="K51" s="64" t="s">
        <v>1031</v>
      </c>
      <c r="L51" s="64">
        <v>0.7</v>
      </c>
      <c r="M51" s="64" t="s">
        <v>1031</v>
      </c>
      <c r="N51" s="64">
        <v>0.7</v>
      </c>
      <c r="O51" s="64" t="s">
        <v>1031</v>
      </c>
      <c r="P51" s="64">
        <v>27.55</v>
      </c>
      <c r="Q51" s="64" t="s">
        <v>1032</v>
      </c>
      <c r="R51" s="64">
        <v>27.55</v>
      </c>
      <c r="S51" s="64" t="s">
        <v>1032</v>
      </c>
      <c r="T51" s="64">
        <v>27.55</v>
      </c>
      <c r="U51" s="64" t="s">
        <v>1032</v>
      </c>
      <c r="V51" s="64">
        <v>1.85</v>
      </c>
      <c r="W51" s="64" t="s">
        <v>1033</v>
      </c>
      <c r="X51" s="64">
        <v>1.85</v>
      </c>
      <c r="Y51" s="64" t="s">
        <v>1033</v>
      </c>
      <c r="Z51" s="64">
        <v>1.85</v>
      </c>
      <c r="AA51" s="64" t="s">
        <v>1033</v>
      </c>
      <c r="AB51" s="64">
        <v>0.9</v>
      </c>
      <c r="AC51" s="64" t="s">
        <v>1034</v>
      </c>
      <c r="AD51" s="64">
        <v>0.9</v>
      </c>
      <c r="AE51" s="64" t="s">
        <v>1034</v>
      </c>
      <c r="AF51" s="64">
        <v>0.9</v>
      </c>
      <c r="AG51" s="64" t="s">
        <v>1034</v>
      </c>
      <c r="AH51" s="64">
        <v>31</v>
      </c>
      <c r="AI51" s="64">
        <f>L51+R51+X51+AD51</f>
        <v>31</v>
      </c>
      <c r="AJ51" s="43">
        <f t="shared" si="0"/>
        <v>31</v>
      </c>
      <c r="AK51" s="64"/>
      <c r="AL51" s="60" t="s">
        <v>186</v>
      </c>
    </row>
    <row r="52" ht="49.95" customHeight="1" spans="1:38">
      <c r="A52" s="60">
        <v>50</v>
      </c>
      <c r="B52" s="60">
        <v>20203141086</v>
      </c>
      <c r="C52" s="60" t="s">
        <v>638</v>
      </c>
      <c r="D52" s="60" t="s">
        <v>870</v>
      </c>
      <c r="E52" s="60" t="s">
        <v>1035</v>
      </c>
      <c r="F52" s="60">
        <v>15579780020</v>
      </c>
      <c r="G52" s="60" t="s">
        <v>308</v>
      </c>
      <c r="H52" s="64" t="s">
        <v>416</v>
      </c>
      <c r="I52" s="64" t="s">
        <v>40</v>
      </c>
      <c r="J52" s="60">
        <v>2.5</v>
      </c>
      <c r="K52" s="64" t="s">
        <v>1036</v>
      </c>
      <c r="L52" s="60">
        <v>2.5</v>
      </c>
      <c r="M52" s="64" t="s">
        <v>1036</v>
      </c>
      <c r="N52" s="60">
        <v>2.5</v>
      </c>
      <c r="O52" s="64" t="s">
        <v>1036</v>
      </c>
      <c r="P52" s="60">
        <v>27.46</v>
      </c>
      <c r="Q52" s="64" t="s">
        <v>1037</v>
      </c>
      <c r="R52" s="64">
        <v>27.46</v>
      </c>
      <c r="S52" s="64" t="s">
        <v>1037</v>
      </c>
      <c r="T52" s="64">
        <v>27.46</v>
      </c>
      <c r="U52" s="64" t="s">
        <v>1037</v>
      </c>
      <c r="V52" s="60">
        <v>0.6</v>
      </c>
      <c r="W52" s="64" t="s">
        <v>1038</v>
      </c>
      <c r="X52" s="60">
        <v>0.6</v>
      </c>
      <c r="Y52" s="64" t="s">
        <v>1038</v>
      </c>
      <c r="Z52" s="60">
        <v>0.6</v>
      </c>
      <c r="AA52" s="64" t="s">
        <v>1038</v>
      </c>
      <c r="AB52" s="60">
        <v>0.4</v>
      </c>
      <c r="AC52" s="64" t="s">
        <v>1039</v>
      </c>
      <c r="AD52" s="60">
        <v>0.4</v>
      </c>
      <c r="AE52" s="64" t="s">
        <v>1039</v>
      </c>
      <c r="AF52" s="60">
        <v>0.4</v>
      </c>
      <c r="AG52" s="64" t="s">
        <v>1039</v>
      </c>
      <c r="AH52" s="60">
        <v>30.96</v>
      </c>
      <c r="AI52" s="60">
        <v>30.96</v>
      </c>
      <c r="AJ52" s="43">
        <f t="shared" si="0"/>
        <v>30.96</v>
      </c>
      <c r="AK52" s="60"/>
      <c r="AL52" s="60" t="s">
        <v>186</v>
      </c>
    </row>
    <row r="53" ht="49.95" customHeight="1" spans="1:38">
      <c r="A53" s="60">
        <v>51</v>
      </c>
      <c r="B53" s="60">
        <v>20203141077</v>
      </c>
      <c r="C53" s="60" t="s">
        <v>638</v>
      </c>
      <c r="D53" s="60" t="s">
        <v>1040</v>
      </c>
      <c r="E53" s="60" t="s">
        <v>1041</v>
      </c>
      <c r="F53" s="60">
        <v>17865588713</v>
      </c>
      <c r="G53" s="60" t="s">
        <v>1042</v>
      </c>
      <c r="H53" s="64" t="s">
        <v>416</v>
      </c>
      <c r="I53" s="64" t="s">
        <v>40</v>
      </c>
      <c r="J53" s="60">
        <v>1.9</v>
      </c>
      <c r="K53" s="64" t="s">
        <v>1043</v>
      </c>
      <c r="L53" s="64">
        <v>1.9</v>
      </c>
      <c r="M53" s="64" t="s">
        <v>1043</v>
      </c>
      <c r="N53" s="64">
        <v>1.9</v>
      </c>
      <c r="O53" s="64" t="s">
        <v>1043</v>
      </c>
      <c r="P53" s="60">
        <v>27.11</v>
      </c>
      <c r="Q53" s="64" t="s">
        <v>1044</v>
      </c>
      <c r="R53" s="60">
        <v>27.11</v>
      </c>
      <c r="S53" s="64" t="s">
        <v>1044</v>
      </c>
      <c r="T53" s="60">
        <v>27.11</v>
      </c>
      <c r="U53" s="64" t="s">
        <v>1044</v>
      </c>
      <c r="V53" s="60">
        <v>0.8</v>
      </c>
      <c r="W53" s="64" t="s">
        <v>1045</v>
      </c>
      <c r="X53" s="64">
        <v>0.8</v>
      </c>
      <c r="Y53" s="64" t="s">
        <v>1045</v>
      </c>
      <c r="Z53" s="64">
        <v>0.8</v>
      </c>
      <c r="AA53" s="64" t="s">
        <v>1045</v>
      </c>
      <c r="AB53" s="60">
        <v>1.15</v>
      </c>
      <c r="AC53" s="64" t="s">
        <v>1046</v>
      </c>
      <c r="AD53" s="64">
        <v>1.15</v>
      </c>
      <c r="AE53" s="64" t="s">
        <v>1046</v>
      </c>
      <c r="AF53" s="64">
        <v>1.15</v>
      </c>
      <c r="AG53" s="64" t="s">
        <v>1046</v>
      </c>
      <c r="AH53" s="60">
        <v>30.96</v>
      </c>
      <c r="AI53" s="60">
        <v>30.96</v>
      </c>
      <c r="AJ53" s="43">
        <f t="shared" si="0"/>
        <v>30.96</v>
      </c>
      <c r="AK53" s="60"/>
      <c r="AL53" s="60" t="s">
        <v>186</v>
      </c>
    </row>
    <row r="54" ht="49.95" customHeight="1" spans="1:38">
      <c r="A54" s="60">
        <v>52</v>
      </c>
      <c r="B54" s="60">
        <v>20203141022</v>
      </c>
      <c r="C54" s="60" t="s">
        <v>638</v>
      </c>
      <c r="D54" s="60" t="s">
        <v>688</v>
      </c>
      <c r="E54" s="60" t="s">
        <v>1047</v>
      </c>
      <c r="F54" s="60">
        <v>13430375474</v>
      </c>
      <c r="G54" s="60" t="s">
        <v>489</v>
      </c>
      <c r="H54" s="60" t="s">
        <v>39</v>
      </c>
      <c r="I54" s="60" t="s">
        <v>40</v>
      </c>
      <c r="J54" s="60">
        <v>1.9</v>
      </c>
      <c r="K54" s="64" t="s">
        <v>1048</v>
      </c>
      <c r="L54" s="60">
        <v>1.9</v>
      </c>
      <c r="M54" s="64" t="s">
        <v>1048</v>
      </c>
      <c r="N54" s="60">
        <v>1.9</v>
      </c>
      <c r="O54" s="64" t="s">
        <v>1048</v>
      </c>
      <c r="P54" s="60">
        <v>27.68</v>
      </c>
      <c r="Q54" s="60" t="s">
        <v>1049</v>
      </c>
      <c r="R54" s="60">
        <v>27.68</v>
      </c>
      <c r="S54" s="60" t="s">
        <v>1049</v>
      </c>
      <c r="T54" s="60">
        <v>27.68</v>
      </c>
      <c r="U54" s="60" t="s">
        <v>1049</v>
      </c>
      <c r="V54" s="60">
        <v>2.2</v>
      </c>
      <c r="W54" s="64" t="s">
        <v>1050</v>
      </c>
      <c r="X54" s="64">
        <v>0.9</v>
      </c>
      <c r="Y54" s="64" t="s">
        <v>1051</v>
      </c>
      <c r="Z54" s="64">
        <v>0.9</v>
      </c>
      <c r="AA54" s="64" t="s">
        <v>1051</v>
      </c>
      <c r="AB54" s="60">
        <v>0.4</v>
      </c>
      <c r="AC54" s="64" t="s">
        <v>1052</v>
      </c>
      <c r="AD54" s="60">
        <v>0.4</v>
      </c>
      <c r="AE54" s="64" t="s">
        <v>1052</v>
      </c>
      <c r="AF54" s="60">
        <v>0.4</v>
      </c>
      <c r="AG54" s="64" t="s">
        <v>1052</v>
      </c>
      <c r="AH54" s="60">
        <f>J54+P54+V54+AB54</f>
        <v>32.18</v>
      </c>
      <c r="AI54" s="60">
        <v>30.88</v>
      </c>
      <c r="AJ54" s="43">
        <f t="shared" si="0"/>
        <v>30.88</v>
      </c>
      <c r="AK54" s="60" t="s">
        <v>1053</v>
      </c>
      <c r="AL54" s="60" t="s">
        <v>186</v>
      </c>
    </row>
    <row r="55" ht="49.95" customHeight="1" spans="1:38">
      <c r="A55" s="60">
        <v>53</v>
      </c>
      <c r="B55" s="64" t="s">
        <v>1054</v>
      </c>
      <c r="C55" s="60" t="s">
        <v>631</v>
      </c>
      <c r="D55" s="64" t="s">
        <v>802</v>
      </c>
      <c r="E55" s="64" t="s">
        <v>1055</v>
      </c>
      <c r="F55" s="64" t="s">
        <v>1056</v>
      </c>
      <c r="G55" s="64" t="s">
        <v>199</v>
      </c>
      <c r="H55" s="64" t="s">
        <v>416</v>
      </c>
      <c r="I55" s="64" t="s">
        <v>40</v>
      </c>
      <c r="J55" s="158">
        <v>1.2</v>
      </c>
      <c r="K55" s="159" t="s">
        <v>1057</v>
      </c>
      <c r="L55" s="158">
        <v>1.2</v>
      </c>
      <c r="M55" s="159" t="s">
        <v>1057</v>
      </c>
      <c r="N55" s="158">
        <v>1.2</v>
      </c>
      <c r="O55" s="159" t="s">
        <v>1057</v>
      </c>
      <c r="P55" s="60">
        <v>27.07</v>
      </c>
      <c r="Q55" s="64" t="s">
        <v>1058</v>
      </c>
      <c r="R55" s="159">
        <v>27.07</v>
      </c>
      <c r="S55" s="159" t="s">
        <v>1059</v>
      </c>
      <c r="T55" s="159">
        <v>27.07</v>
      </c>
      <c r="U55" s="159" t="s">
        <v>1059</v>
      </c>
      <c r="V55" s="158">
        <v>0.6</v>
      </c>
      <c r="W55" s="159" t="s">
        <v>1060</v>
      </c>
      <c r="X55" s="158">
        <v>0.6</v>
      </c>
      <c r="Y55" s="159" t="s">
        <v>1060</v>
      </c>
      <c r="Z55" s="158">
        <v>0.6</v>
      </c>
      <c r="AA55" s="159" t="s">
        <v>1060</v>
      </c>
      <c r="AB55" s="158">
        <v>6</v>
      </c>
      <c r="AC55" s="159" t="s">
        <v>1061</v>
      </c>
      <c r="AD55" s="60">
        <v>2</v>
      </c>
      <c r="AE55" s="64" t="s">
        <v>1062</v>
      </c>
      <c r="AF55" s="60">
        <v>2</v>
      </c>
      <c r="AG55" s="64" t="s">
        <v>1062</v>
      </c>
      <c r="AH55" s="158">
        <v>34.7</v>
      </c>
      <c r="AI55" s="60">
        <f>AD55+X55+R55+L55</f>
        <v>30.87</v>
      </c>
      <c r="AJ55" s="43">
        <f t="shared" si="0"/>
        <v>30.87</v>
      </c>
      <c r="AK55" s="60"/>
      <c r="AL55" s="60" t="s">
        <v>186</v>
      </c>
    </row>
    <row r="56" ht="49.95" customHeight="1" spans="1:38">
      <c r="A56" s="60">
        <v>54</v>
      </c>
      <c r="B56" s="154">
        <v>20203141065</v>
      </c>
      <c r="C56" s="60" t="s">
        <v>638</v>
      </c>
      <c r="D56" s="60" t="s">
        <v>639</v>
      </c>
      <c r="E56" s="60" t="s">
        <v>1063</v>
      </c>
      <c r="F56" s="60">
        <v>15238831123</v>
      </c>
      <c r="G56" s="60" t="s">
        <v>1064</v>
      </c>
      <c r="H56" s="60" t="s">
        <v>416</v>
      </c>
      <c r="I56" s="60" t="s">
        <v>40</v>
      </c>
      <c r="J56" s="60">
        <v>1.5</v>
      </c>
      <c r="K56" s="73" t="s">
        <v>1065</v>
      </c>
      <c r="L56" s="73" t="s">
        <v>1065</v>
      </c>
      <c r="M56" s="73">
        <v>1.5</v>
      </c>
      <c r="N56" s="60">
        <v>1.5</v>
      </c>
      <c r="O56" s="73" t="s">
        <v>1065</v>
      </c>
      <c r="P56" s="62">
        <v>27.23</v>
      </c>
      <c r="Q56" s="64" t="s">
        <v>1066</v>
      </c>
      <c r="R56" s="64">
        <v>27.18</v>
      </c>
      <c r="S56" s="64">
        <v>0.4</v>
      </c>
      <c r="T56" s="62">
        <v>27.23</v>
      </c>
      <c r="U56" s="64" t="s">
        <v>1066</v>
      </c>
      <c r="V56" s="60">
        <v>0.4</v>
      </c>
      <c r="W56" s="64" t="s">
        <v>1067</v>
      </c>
      <c r="X56" s="64">
        <v>0.4</v>
      </c>
      <c r="Y56" s="64">
        <v>1.7</v>
      </c>
      <c r="Z56" s="60">
        <v>0.4</v>
      </c>
      <c r="AA56" s="64" t="s">
        <v>1067</v>
      </c>
      <c r="AB56" s="60">
        <v>1.7</v>
      </c>
      <c r="AC56" s="64" t="s">
        <v>1068</v>
      </c>
      <c r="AD56" s="64">
        <v>1.7</v>
      </c>
      <c r="AE56" s="64">
        <v>30.83</v>
      </c>
      <c r="AF56" s="60">
        <v>1.7</v>
      </c>
      <c r="AG56" s="64" t="s">
        <v>1068</v>
      </c>
      <c r="AH56" s="60">
        <v>30.78</v>
      </c>
      <c r="AI56" s="60" t="s">
        <v>1069</v>
      </c>
      <c r="AJ56" s="43">
        <f t="shared" si="0"/>
        <v>30.83</v>
      </c>
      <c r="AK56" s="60" t="s">
        <v>1070</v>
      </c>
      <c r="AL56" s="60" t="s">
        <v>186</v>
      </c>
    </row>
    <row r="57" ht="49.95" customHeight="1" spans="1:38">
      <c r="A57" s="60">
        <v>55</v>
      </c>
      <c r="B57" s="64" t="s">
        <v>1071</v>
      </c>
      <c r="C57" s="60" t="s">
        <v>631</v>
      </c>
      <c r="D57" s="64" t="s">
        <v>802</v>
      </c>
      <c r="E57" s="64" t="s">
        <v>1072</v>
      </c>
      <c r="F57" s="64" t="s">
        <v>1073</v>
      </c>
      <c r="G57" s="64" t="s">
        <v>1042</v>
      </c>
      <c r="H57" s="64" t="s">
        <v>416</v>
      </c>
      <c r="I57" s="64" t="s">
        <v>40</v>
      </c>
      <c r="J57" s="60">
        <v>3.1</v>
      </c>
      <c r="K57" s="64" t="s">
        <v>1074</v>
      </c>
      <c r="L57" s="64">
        <v>3.1</v>
      </c>
      <c r="M57" s="64" t="s">
        <v>1074</v>
      </c>
      <c r="N57" s="64">
        <v>3.1</v>
      </c>
      <c r="O57" s="64" t="s">
        <v>1074</v>
      </c>
      <c r="P57" s="60">
        <v>26.72</v>
      </c>
      <c r="Q57" s="64" t="s">
        <v>1075</v>
      </c>
      <c r="R57" s="64">
        <v>26.72</v>
      </c>
      <c r="S57" s="64" t="s">
        <v>1075</v>
      </c>
      <c r="T57" s="64">
        <v>26.72</v>
      </c>
      <c r="U57" s="64" t="s">
        <v>1075</v>
      </c>
      <c r="V57" s="60">
        <v>0.8</v>
      </c>
      <c r="W57" s="64" t="s">
        <v>1076</v>
      </c>
      <c r="X57" s="64">
        <v>0.8</v>
      </c>
      <c r="Y57" s="64" t="s">
        <v>1076</v>
      </c>
      <c r="Z57" s="64">
        <v>0.8</v>
      </c>
      <c r="AA57" s="64" t="s">
        <v>1076</v>
      </c>
      <c r="AB57" s="60">
        <v>0.2</v>
      </c>
      <c r="AC57" s="60" t="s">
        <v>1077</v>
      </c>
      <c r="AD57" s="60">
        <v>0.2</v>
      </c>
      <c r="AE57" s="60" t="s">
        <v>1077</v>
      </c>
      <c r="AF57" s="60">
        <v>0.2</v>
      </c>
      <c r="AG57" s="60" t="s">
        <v>1077</v>
      </c>
      <c r="AH57" s="60">
        <v>30.82</v>
      </c>
      <c r="AI57" s="60">
        <f>SUM(L57+R57+X57+AD57)</f>
        <v>30.82</v>
      </c>
      <c r="AJ57" s="43">
        <f t="shared" si="0"/>
        <v>30.82</v>
      </c>
      <c r="AK57" s="60"/>
      <c r="AL57" s="60" t="s">
        <v>186</v>
      </c>
    </row>
    <row r="58" ht="49.95" customHeight="1" spans="1:38">
      <c r="A58" s="60">
        <v>56</v>
      </c>
      <c r="B58" s="64" t="s">
        <v>1078</v>
      </c>
      <c r="C58" s="60" t="s">
        <v>631</v>
      </c>
      <c r="D58" s="64" t="s">
        <v>802</v>
      </c>
      <c r="E58" s="64" t="s">
        <v>1079</v>
      </c>
      <c r="F58" s="64" t="s">
        <v>1080</v>
      </c>
      <c r="G58" s="64" t="s">
        <v>415</v>
      </c>
      <c r="H58" s="64" t="s">
        <v>416</v>
      </c>
      <c r="I58" s="64" t="s">
        <v>40</v>
      </c>
      <c r="J58" s="60">
        <v>2.7</v>
      </c>
      <c r="K58" s="60" t="s">
        <v>1081</v>
      </c>
      <c r="L58" s="60">
        <v>2.7</v>
      </c>
      <c r="M58" s="60" t="s">
        <v>1081</v>
      </c>
      <c r="N58" s="60">
        <v>2.7</v>
      </c>
      <c r="O58" s="60" t="s">
        <v>1081</v>
      </c>
      <c r="P58" s="60">
        <v>27.05</v>
      </c>
      <c r="Q58" s="60" t="s">
        <v>1082</v>
      </c>
      <c r="R58" s="60">
        <v>27.1</v>
      </c>
      <c r="S58" s="60" t="s">
        <v>1082</v>
      </c>
      <c r="T58" s="60">
        <v>27.1</v>
      </c>
      <c r="U58" s="60" t="s">
        <v>1082</v>
      </c>
      <c r="V58" s="60">
        <v>2.3</v>
      </c>
      <c r="W58" s="60" t="s">
        <v>1083</v>
      </c>
      <c r="X58" s="60">
        <v>0.4</v>
      </c>
      <c r="Y58" s="60" t="s">
        <v>1084</v>
      </c>
      <c r="Z58" s="60">
        <v>0.4</v>
      </c>
      <c r="AA58" s="60" t="s">
        <v>1084</v>
      </c>
      <c r="AB58" s="60">
        <v>0.6</v>
      </c>
      <c r="AC58" s="60" t="s">
        <v>1085</v>
      </c>
      <c r="AD58" s="60">
        <v>0.6</v>
      </c>
      <c r="AE58" s="60" t="s">
        <v>1085</v>
      </c>
      <c r="AF58" s="60">
        <v>0.6</v>
      </c>
      <c r="AG58" s="60" t="s">
        <v>1085</v>
      </c>
      <c r="AH58" s="60">
        <v>32.65</v>
      </c>
      <c r="AI58" s="60">
        <v>30.8</v>
      </c>
      <c r="AJ58" s="43">
        <f t="shared" si="0"/>
        <v>30.8</v>
      </c>
      <c r="AK58" s="60"/>
      <c r="AL58" s="60" t="s">
        <v>186</v>
      </c>
    </row>
    <row r="59" ht="49.95" customHeight="1" spans="1:38">
      <c r="A59" s="60">
        <v>57</v>
      </c>
      <c r="B59" s="64" t="s">
        <v>1086</v>
      </c>
      <c r="C59" s="60" t="s">
        <v>631</v>
      </c>
      <c r="D59" s="64" t="s">
        <v>802</v>
      </c>
      <c r="E59" s="64" t="s">
        <v>1087</v>
      </c>
      <c r="F59" s="64" t="s">
        <v>1088</v>
      </c>
      <c r="G59" s="64" t="s">
        <v>574</v>
      </c>
      <c r="H59" s="64" t="s">
        <v>416</v>
      </c>
      <c r="I59" s="64" t="s">
        <v>40</v>
      </c>
      <c r="J59" s="60">
        <v>3.1</v>
      </c>
      <c r="K59" s="64" t="s">
        <v>1089</v>
      </c>
      <c r="L59" s="64">
        <v>3.1</v>
      </c>
      <c r="M59" s="64" t="s">
        <v>1089</v>
      </c>
      <c r="N59" s="64">
        <v>3.1</v>
      </c>
      <c r="O59" s="64" t="s">
        <v>1089</v>
      </c>
      <c r="P59" s="160">
        <v>26.472</v>
      </c>
      <c r="Q59" s="64" t="s">
        <v>1090</v>
      </c>
      <c r="R59" s="64">
        <v>26.44</v>
      </c>
      <c r="S59" s="64" t="s">
        <v>1091</v>
      </c>
      <c r="T59" s="160">
        <v>26.472</v>
      </c>
      <c r="U59" s="64" t="s">
        <v>1091</v>
      </c>
      <c r="V59" s="60">
        <v>0.4</v>
      </c>
      <c r="W59" s="64" t="s">
        <v>1092</v>
      </c>
      <c r="X59" s="64">
        <v>0.4</v>
      </c>
      <c r="Y59" s="64" t="s">
        <v>1092</v>
      </c>
      <c r="Z59" s="64">
        <v>0.4</v>
      </c>
      <c r="AA59" s="64" t="s">
        <v>1092</v>
      </c>
      <c r="AB59" s="60">
        <v>0.8</v>
      </c>
      <c r="AC59" s="64" t="s">
        <v>1093</v>
      </c>
      <c r="AD59" s="64">
        <v>0.8</v>
      </c>
      <c r="AE59" s="64" t="s">
        <v>1093</v>
      </c>
      <c r="AF59" s="64">
        <v>0.8</v>
      </c>
      <c r="AG59" s="64" t="s">
        <v>1093</v>
      </c>
      <c r="AH59" s="60">
        <v>30.77</v>
      </c>
      <c r="AI59" s="60">
        <f>SUM(L59+R59+X59+AD59)</f>
        <v>30.74</v>
      </c>
      <c r="AJ59" s="43">
        <f t="shared" si="0"/>
        <v>30.772</v>
      </c>
      <c r="AK59" s="60"/>
      <c r="AL59" s="60" t="s">
        <v>186</v>
      </c>
    </row>
    <row r="60" ht="49.95" customHeight="1" spans="1:38">
      <c r="A60" s="60">
        <v>58</v>
      </c>
      <c r="B60" s="154">
        <v>20203141053</v>
      </c>
      <c r="C60" s="60" t="s">
        <v>638</v>
      </c>
      <c r="D60" s="60" t="s">
        <v>639</v>
      </c>
      <c r="E60" s="60" t="s">
        <v>1094</v>
      </c>
      <c r="F60" s="60">
        <v>18244887189</v>
      </c>
      <c r="G60" s="60" t="s">
        <v>553</v>
      </c>
      <c r="H60" s="60" t="s">
        <v>416</v>
      </c>
      <c r="I60" s="60" t="s">
        <v>40</v>
      </c>
      <c r="J60" s="60">
        <v>2.1</v>
      </c>
      <c r="K60" s="64" t="s">
        <v>1095</v>
      </c>
      <c r="L60" s="64" t="s">
        <v>1095</v>
      </c>
      <c r="M60" s="60">
        <v>2.1</v>
      </c>
      <c r="N60" s="60">
        <v>2.1</v>
      </c>
      <c r="O60" s="64" t="s">
        <v>1095</v>
      </c>
      <c r="P60" s="60">
        <v>27.63</v>
      </c>
      <c r="Q60" s="64" t="s">
        <v>1096</v>
      </c>
      <c r="R60" s="64" t="s">
        <v>1096</v>
      </c>
      <c r="S60" s="60">
        <v>27.63</v>
      </c>
      <c r="T60" s="60">
        <v>27.63</v>
      </c>
      <c r="U60" s="64" t="s">
        <v>1096</v>
      </c>
      <c r="V60" s="60">
        <v>0.6</v>
      </c>
      <c r="W60" s="64" t="s">
        <v>1097</v>
      </c>
      <c r="X60" s="64" t="s">
        <v>1097</v>
      </c>
      <c r="Y60" s="60">
        <v>0.6</v>
      </c>
      <c r="Z60" s="60">
        <v>0.6</v>
      </c>
      <c r="AA60" s="64" t="s">
        <v>1097</v>
      </c>
      <c r="AB60" s="60">
        <v>0.4</v>
      </c>
      <c r="AC60" s="64" t="s">
        <v>1098</v>
      </c>
      <c r="AD60" s="64" t="s">
        <v>1099</v>
      </c>
      <c r="AE60" s="60">
        <v>0.4</v>
      </c>
      <c r="AF60" s="60">
        <v>0.4</v>
      </c>
      <c r="AG60" s="64" t="s">
        <v>1099</v>
      </c>
      <c r="AH60" s="60">
        <v>30.73</v>
      </c>
      <c r="AI60" s="64" t="s">
        <v>1100</v>
      </c>
      <c r="AJ60" s="43">
        <f t="shared" si="0"/>
        <v>30.73</v>
      </c>
      <c r="AK60" s="60"/>
      <c r="AL60" s="60" t="s">
        <v>186</v>
      </c>
    </row>
    <row r="61" ht="49.95" customHeight="1" spans="1:38">
      <c r="A61" s="60">
        <v>59</v>
      </c>
      <c r="B61" s="64">
        <v>20203141006</v>
      </c>
      <c r="C61" s="64" t="s">
        <v>638</v>
      </c>
      <c r="D61" s="64" t="s">
        <v>825</v>
      </c>
      <c r="E61" s="64" t="s">
        <v>1101</v>
      </c>
      <c r="F61" s="64">
        <v>15819111536</v>
      </c>
      <c r="G61" s="64" t="s">
        <v>407</v>
      </c>
      <c r="H61" s="64" t="s">
        <v>416</v>
      </c>
      <c r="I61" s="64" t="s">
        <v>40</v>
      </c>
      <c r="J61" s="64">
        <v>1.4</v>
      </c>
      <c r="K61" s="64" t="s">
        <v>1102</v>
      </c>
      <c r="L61" s="64">
        <v>1.4</v>
      </c>
      <c r="M61" s="64" t="s">
        <v>1102</v>
      </c>
      <c r="N61" s="64">
        <v>1.4</v>
      </c>
      <c r="O61" s="64" t="s">
        <v>1102</v>
      </c>
      <c r="P61" s="64">
        <v>26.857</v>
      </c>
      <c r="Q61" s="64" t="s">
        <v>1103</v>
      </c>
      <c r="R61" s="64">
        <v>26.86</v>
      </c>
      <c r="S61" s="64" t="s">
        <v>1103</v>
      </c>
      <c r="T61" s="64">
        <v>26.86</v>
      </c>
      <c r="U61" s="64" t="s">
        <v>1103</v>
      </c>
      <c r="V61" s="64">
        <v>0.6</v>
      </c>
      <c r="W61" s="64" t="s">
        <v>1104</v>
      </c>
      <c r="X61" s="64">
        <v>0.8</v>
      </c>
      <c r="Y61" s="64" t="s">
        <v>1104</v>
      </c>
      <c r="Z61" s="64">
        <v>0.8</v>
      </c>
      <c r="AA61" s="64" t="s">
        <v>1104</v>
      </c>
      <c r="AB61" s="64">
        <v>1.6</v>
      </c>
      <c r="AC61" s="64" t="s">
        <v>1105</v>
      </c>
      <c r="AD61" s="64">
        <v>1.6</v>
      </c>
      <c r="AE61" s="64" t="s">
        <v>1105</v>
      </c>
      <c r="AF61" s="64">
        <v>1.6</v>
      </c>
      <c r="AG61" s="64" t="s">
        <v>1105</v>
      </c>
      <c r="AH61" s="64">
        <v>30.66</v>
      </c>
      <c r="AI61" s="64">
        <v>30.66</v>
      </c>
      <c r="AJ61" s="43">
        <f t="shared" si="0"/>
        <v>30.66</v>
      </c>
      <c r="AK61" s="64" t="s">
        <v>738</v>
      </c>
      <c r="AL61" s="60" t="s">
        <v>186</v>
      </c>
    </row>
    <row r="62" ht="49.95" customHeight="1" spans="1:38">
      <c r="A62" s="60">
        <v>60</v>
      </c>
      <c r="B62" s="60">
        <v>20203164013</v>
      </c>
      <c r="C62" s="60" t="s">
        <v>631</v>
      </c>
      <c r="D62" s="60" t="s">
        <v>1106</v>
      </c>
      <c r="E62" s="60" t="s">
        <v>1107</v>
      </c>
      <c r="F62" s="60">
        <v>19120395124</v>
      </c>
      <c r="G62" s="60" t="s">
        <v>914</v>
      </c>
      <c r="H62" s="64" t="s">
        <v>416</v>
      </c>
      <c r="I62" s="64" t="s">
        <v>40</v>
      </c>
      <c r="J62" s="60">
        <v>2.1</v>
      </c>
      <c r="K62" s="64" t="s">
        <v>1108</v>
      </c>
      <c r="L62" s="60">
        <v>2.1</v>
      </c>
      <c r="M62" s="64" t="s">
        <v>1108</v>
      </c>
      <c r="N62" s="60">
        <v>2.5</v>
      </c>
      <c r="O62" s="64" t="s">
        <v>1109</v>
      </c>
      <c r="P62" s="161">
        <v>27.55</v>
      </c>
      <c r="Q62" s="64" t="s">
        <v>1110</v>
      </c>
      <c r="R62" s="161">
        <v>27.55</v>
      </c>
      <c r="S62" s="64" t="s">
        <v>1110</v>
      </c>
      <c r="T62" s="161">
        <v>27.55</v>
      </c>
      <c r="U62" s="64" t="s">
        <v>1110</v>
      </c>
      <c r="V62" s="161">
        <v>0.8</v>
      </c>
      <c r="W62" s="64" t="s">
        <v>1111</v>
      </c>
      <c r="X62" s="161">
        <v>0.8</v>
      </c>
      <c r="Y62" s="64" t="s">
        <v>1111</v>
      </c>
      <c r="Z62" s="161">
        <v>0.4</v>
      </c>
      <c r="AA62" s="64" t="s">
        <v>1112</v>
      </c>
      <c r="AB62" s="161">
        <v>0.2</v>
      </c>
      <c r="AC62" s="60" t="s">
        <v>1113</v>
      </c>
      <c r="AD62" s="161">
        <v>0.2</v>
      </c>
      <c r="AE62" s="60" t="s">
        <v>1113</v>
      </c>
      <c r="AF62" s="161">
        <v>0.2</v>
      </c>
      <c r="AG62" s="60" t="s">
        <v>1113</v>
      </c>
      <c r="AH62" s="161">
        <v>30.65</v>
      </c>
      <c r="AI62" s="60">
        <v>30.65</v>
      </c>
      <c r="AJ62" s="43">
        <f t="shared" si="0"/>
        <v>30.65</v>
      </c>
      <c r="AK62" s="60" t="s">
        <v>1114</v>
      </c>
      <c r="AL62" s="60" t="s">
        <v>186</v>
      </c>
    </row>
    <row r="63" ht="49.95" customHeight="1" spans="1:38">
      <c r="A63" s="60">
        <v>61</v>
      </c>
      <c r="B63" s="60">
        <v>20203141070</v>
      </c>
      <c r="C63" s="60" t="s">
        <v>638</v>
      </c>
      <c r="D63" s="60" t="s">
        <v>694</v>
      </c>
      <c r="E63" s="60" t="s">
        <v>1115</v>
      </c>
      <c r="F63" s="60">
        <v>13006766651</v>
      </c>
      <c r="G63" s="60" t="s">
        <v>273</v>
      </c>
      <c r="H63" s="64" t="s">
        <v>416</v>
      </c>
      <c r="I63" s="64" t="s">
        <v>40</v>
      </c>
      <c r="J63" s="60">
        <v>1.7</v>
      </c>
      <c r="K63" s="64" t="s">
        <v>1116</v>
      </c>
      <c r="L63" s="60">
        <v>1.7</v>
      </c>
      <c r="M63" s="64" t="s">
        <v>1116</v>
      </c>
      <c r="N63" s="60">
        <v>1.7</v>
      </c>
      <c r="O63" s="64" t="s">
        <v>1116</v>
      </c>
      <c r="P63" s="60">
        <v>27.33</v>
      </c>
      <c r="Q63" s="64" t="s">
        <v>1117</v>
      </c>
      <c r="R63" s="60">
        <v>27.33</v>
      </c>
      <c r="S63" s="64" t="s">
        <v>1117</v>
      </c>
      <c r="T63" s="60">
        <v>27.33</v>
      </c>
      <c r="U63" s="64" t="s">
        <v>1117</v>
      </c>
      <c r="V63" s="60">
        <v>0.6</v>
      </c>
      <c r="W63" s="64" t="s">
        <v>1118</v>
      </c>
      <c r="X63" s="60">
        <v>0.6</v>
      </c>
      <c r="Y63" s="64" t="s">
        <v>1118</v>
      </c>
      <c r="Z63" s="60">
        <v>0.6</v>
      </c>
      <c r="AA63" s="64" t="s">
        <v>1118</v>
      </c>
      <c r="AB63" s="60">
        <v>1.05</v>
      </c>
      <c r="AC63" s="64" t="s">
        <v>1119</v>
      </c>
      <c r="AD63" s="64">
        <v>1</v>
      </c>
      <c r="AE63" s="64" t="s">
        <v>1120</v>
      </c>
      <c r="AF63" s="64">
        <v>1</v>
      </c>
      <c r="AG63" s="64" t="s">
        <v>1120</v>
      </c>
      <c r="AH63" s="60">
        <v>30.68</v>
      </c>
      <c r="AI63" s="60">
        <v>30.63</v>
      </c>
      <c r="AJ63" s="43">
        <f t="shared" si="0"/>
        <v>30.63</v>
      </c>
      <c r="AK63" s="60"/>
      <c r="AL63" s="60" t="s">
        <v>186</v>
      </c>
    </row>
    <row r="64" ht="49.95" customHeight="1" spans="1:38">
      <c r="A64" s="60">
        <v>62</v>
      </c>
      <c r="B64" s="64" t="s">
        <v>1121</v>
      </c>
      <c r="C64" s="60" t="s">
        <v>631</v>
      </c>
      <c r="D64" s="64" t="s">
        <v>802</v>
      </c>
      <c r="E64" s="64" t="s">
        <v>1122</v>
      </c>
      <c r="F64" s="64" t="s">
        <v>1123</v>
      </c>
      <c r="G64" s="64" t="s">
        <v>1124</v>
      </c>
      <c r="H64" s="64" t="s">
        <v>416</v>
      </c>
      <c r="I64" s="64" t="s">
        <v>40</v>
      </c>
      <c r="J64" s="60">
        <v>3.1</v>
      </c>
      <c r="K64" s="64" t="s">
        <v>1125</v>
      </c>
      <c r="L64" s="64">
        <v>3.1</v>
      </c>
      <c r="M64" s="64" t="s">
        <v>1125</v>
      </c>
      <c r="N64" s="64">
        <v>3.1</v>
      </c>
      <c r="O64" s="64" t="s">
        <v>1125</v>
      </c>
      <c r="P64" s="60">
        <v>27.13</v>
      </c>
      <c r="Q64" s="64" t="s">
        <v>1126</v>
      </c>
      <c r="R64" s="64">
        <v>27.13</v>
      </c>
      <c r="S64" s="64" t="s">
        <v>1126</v>
      </c>
      <c r="T64" s="64">
        <v>27.13</v>
      </c>
      <c r="U64" s="64" t="s">
        <v>1126</v>
      </c>
      <c r="V64" s="60">
        <v>0.2</v>
      </c>
      <c r="W64" s="60" t="s">
        <v>1127</v>
      </c>
      <c r="X64" s="60">
        <v>0.2</v>
      </c>
      <c r="Y64" s="60" t="s">
        <v>1127</v>
      </c>
      <c r="Z64" s="60">
        <v>0.2</v>
      </c>
      <c r="AA64" s="60" t="s">
        <v>1127</v>
      </c>
      <c r="AB64" s="60">
        <v>0.2</v>
      </c>
      <c r="AC64" s="60" t="s">
        <v>1128</v>
      </c>
      <c r="AD64" s="60">
        <v>0.2</v>
      </c>
      <c r="AE64" s="60" t="s">
        <v>1128</v>
      </c>
      <c r="AF64" s="60">
        <v>0.2</v>
      </c>
      <c r="AG64" s="60" t="s">
        <v>1128</v>
      </c>
      <c r="AH64" s="60">
        <v>30.63</v>
      </c>
      <c r="AI64" s="60">
        <v>30.63</v>
      </c>
      <c r="AJ64" s="43">
        <f t="shared" si="0"/>
        <v>30.63</v>
      </c>
      <c r="AK64" s="60"/>
      <c r="AL64" s="60" t="s">
        <v>186</v>
      </c>
    </row>
    <row r="65" ht="49.95" customHeight="1" spans="1:38">
      <c r="A65" s="60">
        <v>63</v>
      </c>
      <c r="B65" s="64">
        <v>20203164079</v>
      </c>
      <c r="C65" s="64" t="s">
        <v>631</v>
      </c>
      <c r="D65" s="64" t="s">
        <v>632</v>
      </c>
      <c r="E65" s="64" t="s">
        <v>1129</v>
      </c>
      <c r="F65" s="64">
        <v>18128166435</v>
      </c>
      <c r="G65" s="64" t="s">
        <v>1130</v>
      </c>
      <c r="H65" s="64" t="s">
        <v>416</v>
      </c>
      <c r="I65" s="64" t="s">
        <v>40</v>
      </c>
      <c r="J65" s="64">
        <v>2.5</v>
      </c>
      <c r="K65" s="64" t="s">
        <v>1131</v>
      </c>
      <c r="L65" s="64">
        <v>2.5</v>
      </c>
      <c r="M65" s="64" t="s">
        <v>1131</v>
      </c>
      <c r="N65" s="64">
        <v>2.5</v>
      </c>
      <c r="O65" s="64" t="s">
        <v>1131</v>
      </c>
      <c r="P65" s="64">
        <v>26.33</v>
      </c>
      <c r="Q65" s="64" t="s">
        <v>1132</v>
      </c>
      <c r="R65" s="64">
        <v>26.3</v>
      </c>
      <c r="S65" s="64" t="s">
        <v>1133</v>
      </c>
      <c r="T65" s="64">
        <v>26.33</v>
      </c>
      <c r="U65" s="64" t="s">
        <v>1134</v>
      </c>
      <c r="V65" s="64">
        <v>0.4</v>
      </c>
      <c r="W65" s="64" t="s">
        <v>1135</v>
      </c>
      <c r="X65" s="64">
        <v>0.4</v>
      </c>
      <c r="Y65" s="64" t="s">
        <v>1135</v>
      </c>
      <c r="Z65" s="64">
        <v>0.4</v>
      </c>
      <c r="AA65" s="64" t="s">
        <v>1135</v>
      </c>
      <c r="AB65" s="64">
        <v>1.4</v>
      </c>
      <c r="AC65" s="64" t="s">
        <v>1136</v>
      </c>
      <c r="AD65" s="64">
        <v>1.4</v>
      </c>
      <c r="AE65" s="64" t="s">
        <v>1136</v>
      </c>
      <c r="AF65" s="64">
        <v>1.4</v>
      </c>
      <c r="AG65" s="64" t="s">
        <v>1136</v>
      </c>
      <c r="AH65" s="64">
        <v>30.63</v>
      </c>
      <c r="AI65" s="64">
        <v>30.6</v>
      </c>
      <c r="AJ65" s="43">
        <f t="shared" si="0"/>
        <v>30.63</v>
      </c>
      <c r="AK65" s="64" t="s">
        <v>661</v>
      </c>
      <c r="AL65" s="60" t="s">
        <v>186</v>
      </c>
    </row>
    <row r="66" ht="49.95" customHeight="1" spans="1:38">
      <c r="A66" s="60">
        <v>64</v>
      </c>
      <c r="B66" s="64">
        <v>20203164069</v>
      </c>
      <c r="C66" s="64" t="s">
        <v>631</v>
      </c>
      <c r="D66" s="64" t="s">
        <v>632</v>
      </c>
      <c r="E66" s="64" t="s">
        <v>1137</v>
      </c>
      <c r="F66" s="64">
        <v>13986512389</v>
      </c>
      <c r="G66" s="64" t="s">
        <v>1138</v>
      </c>
      <c r="H66" s="64" t="s">
        <v>416</v>
      </c>
      <c r="I66" s="64" t="s">
        <v>40</v>
      </c>
      <c r="J66" s="64">
        <v>1.9</v>
      </c>
      <c r="K66" s="64" t="s">
        <v>1139</v>
      </c>
      <c r="L66" s="64">
        <v>1.9</v>
      </c>
      <c r="M66" s="64" t="s">
        <v>1139</v>
      </c>
      <c r="N66" s="64">
        <v>2.1</v>
      </c>
      <c r="O66" s="64" t="s">
        <v>1140</v>
      </c>
      <c r="P66" s="64">
        <v>27.06</v>
      </c>
      <c r="Q66" s="64" t="s">
        <v>1141</v>
      </c>
      <c r="R66" s="64">
        <v>27.06</v>
      </c>
      <c r="S66" s="64" t="s">
        <v>1141</v>
      </c>
      <c r="T66" s="64">
        <v>27.06</v>
      </c>
      <c r="U66" s="64" t="s">
        <v>1141</v>
      </c>
      <c r="V66" s="64">
        <v>0.95</v>
      </c>
      <c r="W66" s="64" t="s">
        <v>1142</v>
      </c>
      <c r="X66" s="64">
        <v>0.95</v>
      </c>
      <c r="Y66" s="64" t="s">
        <v>1142</v>
      </c>
      <c r="Z66" s="64">
        <v>0.75</v>
      </c>
      <c r="AA66" s="64" t="s">
        <v>1143</v>
      </c>
      <c r="AB66" s="64">
        <v>0.6</v>
      </c>
      <c r="AC66" s="64" t="s">
        <v>1144</v>
      </c>
      <c r="AD66" s="64">
        <v>0.6</v>
      </c>
      <c r="AE66" s="64" t="s">
        <v>1144</v>
      </c>
      <c r="AF66" s="64">
        <v>0.7</v>
      </c>
      <c r="AG66" s="64" t="s">
        <v>1145</v>
      </c>
      <c r="AH66" s="64">
        <v>30.51</v>
      </c>
      <c r="AI66" s="64">
        <f>L66+R66+X66+AD66</f>
        <v>30.51</v>
      </c>
      <c r="AJ66" s="43">
        <f t="shared" si="0"/>
        <v>30.61</v>
      </c>
      <c r="AK66" s="165" t="s">
        <v>1146</v>
      </c>
      <c r="AL66" s="60" t="s">
        <v>186</v>
      </c>
    </row>
    <row r="67" ht="49.95" customHeight="1" spans="1:38">
      <c r="A67" s="60">
        <v>65</v>
      </c>
      <c r="B67" s="64">
        <v>20203164081</v>
      </c>
      <c r="C67" s="64" t="s">
        <v>631</v>
      </c>
      <c r="D67" s="64" t="s">
        <v>632</v>
      </c>
      <c r="E67" s="64" t="s">
        <v>1147</v>
      </c>
      <c r="F67" s="64">
        <v>18890486564</v>
      </c>
      <c r="G67" s="64" t="s">
        <v>787</v>
      </c>
      <c r="H67" s="64" t="s">
        <v>416</v>
      </c>
      <c r="I67" s="64" t="s">
        <v>40</v>
      </c>
      <c r="J67" s="64">
        <v>2.1</v>
      </c>
      <c r="K67" s="64" t="s">
        <v>1148</v>
      </c>
      <c r="L67" s="64">
        <v>2.1</v>
      </c>
      <c r="M67" s="64" t="s">
        <v>1148</v>
      </c>
      <c r="N67" s="64">
        <v>2.1</v>
      </c>
      <c r="O67" s="64" t="s">
        <v>1148</v>
      </c>
      <c r="P67" s="64">
        <v>27.55</v>
      </c>
      <c r="Q67" s="64" t="s">
        <v>1149</v>
      </c>
      <c r="R67" s="64">
        <v>27.55</v>
      </c>
      <c r="S67" s="64" t="s">
        <v>1149</v>
      </c>
      <c r="T67" s="64">
        <v>27.55</v>
      </c>
      <c r="U67" s="64" t="s">
        <v>1149</v>
      </c>
      <c r="V67" s="64">
        <v>0.55</v>
      </c>
      <c r="W67" s="64" t="s">
        <v>1150</v>
      </c>
      <c r="X67" s="64">
        <v>0.55</v>
      </c>
      <c r="Y67" s="64" t="s">
        <v>1150</v>
      </c>
      <c r="Z67" s="64">
        <v>0.55</v>
      </c>
      <c r="AA67" s="64" t="s">
        <v>1150</v>
      </c>
      <c r="AB67" s="64">
        <v>0.6</v>
      </c>
      <c r="AC67" s="64" t="s">
        <v>1151</v>
      </c>
      <c r="AD67" s="64">
        <v>0.6</v>
      </c>
      <c r="AE67" s="64" t="s">
        <v>1152</v>
      </c>
      <c r="AF67" s="64">
        <v>0.4</v>
      </c>
      <c r="AG67" s="64" t="s">
        <v>1153</v>
      </c>
      <c r="AH67" s="64">
        <v>30.8</v>
      </c>
      <c r="AI67" s="64">
        <v>30.6</v>
      </c>
      <c r="AJ67" s="43">
        <f t="shared" ref="AJ67:AJ119" si="1">N67+T67+Z67+AF67</f>
        <v>30.6</v>
      </c>
      <c r="AK67" s="64" t="s">
        <v>746</v>
      </c>
      <c r="AL67" s="60" t="s">
        <v>186</v>
      </c>
    </row>
    <row r="68" s="148" customFormat="1" ht="49.95" customHeight="1" spans="1:77">
      <c r="A68" s="60">
        <v>66</v>
      </c>
      <c r="B68" s="64">
        <v>20203164053</v>
      </c>
      <c r="C68" s="64" t="s">
        <v>631</v>
      </c>
      <c r="D68" s="64" t="s">
        <v>632</v>
      </c>
      <c r="E68" s="64" t="s">
        <v>1154</v>
      </c>
      <c r="F68" s="64">
        <v>15537840712</v>
      </c>
      <c r="G68" s="64" t="s">
        <v>1138</v>
      </c>
      <c r="H68" s="64" t="s">
        <v>416</v>
      </c>
      <c r="I68" s="64" t="s">
        <v>40</v>
      </c>
      <c r="J68" s="64">
        <v>2.7</v>
      </c>
      <c r="K68" s="64" t="s">
        <v>1155</v>
      </c>
      <c r="L68" s="64">
        <v>2.7</v>
      </c>
      <c r="M68" s="64" t="s">
        <v>1155</v>
      </c>
      <c r="N68" s="64">
        <v>2.7</v>
      </c>
      <c r="O68" s="64" t="s">
        <v>1155</v>
      </c>
      <c r="P68" s="64">
        <v>26.26</v>
      </c>
      <c r="Q68" s="64" t="s">
        <v>1156</v>
      </c>
      <c r="R68" s="64">
        <v>26.26</v>
      </c>
      <c r="S68" s="64" t="s">
        <v>1156</v>
      </c>
      <c r="T68" s="64">
        <v>26.26</v>
      </c>
      <c r="U68" s="64" t="s">
        <v>1156</v>
      </c>
      <c r="V68" s="64">
        <v>0.2</v>
      </c>
      <c r="W68" s="64" t="s">
        <v>1157</v>
      </c>
      <c r="X68" s="64">
        <v>0.2</v>
      </c>
      <c r="Y68" s="64" t="s">
        <v>1157</v>
      </c>
      <c r="Z68" s="64">
        <v>0.2</v>
      </c>
      <c r="AA68" s="64" t="s">
        <v>1157</v>
      </c>
      <c r="AB68" s="64">
        <v>1.6</v>
      </c>
      <c r="AC68" s="64" t="s">
        <v>1158</v>
      </c>
      <c r="AD68" s="64">
        <v>1.6</v>
      </c>
      <c r="AE68" s="64" t="s">
        <v>1158</v>
      </c>
      <c r="AF68" s="64">
        <v>1.4</v>
      </c>
      <c r="AG68" s="64" t="s">
        <v>1159</v>
      </c>
      <c r="AH68" s="64">
        <v>30.76</v>
      </c>
      <c r="AI68" s="64">
        <f>L68+R68+X68+AD68</f>
        <v>30.76</v>
      </c>
      <c r="AJ68" s="43">
        <f t="shared" si="1"/>
        <v>30.56</v>
      </c>
      <c r="AK68" s="165" t="s">
        <v>1160</v>
      </c>
      <c r="AL68" s="60" t="s">
        <v>186</v>
      </c>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row>
    <row r="69" s="148" customFormat="1" ht="49.95" customHeight="1" spans="1:77">
      <c r="A69" s="60">
        <v>67</v>
      </c>
      <c r="B69" s="60">
        <v>20203164010</v>
      </c>
      <c r="C69" s="60" t="s">
        <v>631</v>
      </c>
      <c r="D69" s="60" t="s">
        <v>694</v>
      </c>
      <c r="E69" s="60" t="s">
        <v>1161</v>
      </c>
      <c r="F69" s="60">
        <v>15814517007</v>
      </c>
      <c r="G69" s="60" t="s">
        <v>336</v>
      </c>
      <c r="H69" s="64" t="s">
        <v>416</v>
      </c>
      <c r="I69" s="64" t="s">
        <v>40</v>
      </c>
      <c r="J69" s="60">
        <v>2.9</v>
      </c>
      <c r="K69" s="64" t="s">
        <v>1162</v>
      </c>
      <c r="L69" s="60">
        <v>2.9</v>
      </c>
      <c r="M69" s="64" t="s">
        <v>1162</v>
      </c>
      <c r="N69" s="60">
        <v>2.9</v>
      </c>
      <c r="O69" s="64" t="s">
        <v>1162</v>
      </c>
      <c r="P69" s="60">
        <v>26.83</v>
      </c>
      <c r="Q69" s="64" t="s">
        <v>1163</v>
      </c>
      <c r="R69" s="60">
        <v>26.83</v>
      </c>
      <c r="S69" s="64" t="s">
        <v>1163</v>
      </c>
      <c r="T69" s="60">
        <v>26.83</v>
      </c>
      <c r="U69" s="64" t="s">
        <v>1163</v>
      </c>
      <c r="V69" s="60">
        <v>0.4</v>
      </c>
      <c r="W69" s="64" t="s">
        <v>1164</v>
      </c>
      <c r="X69" s="60">
        <v>0.4</v>
      </c>
      <c r="Y69" s="64" t="s">
        <v>1164</v>
      </c>
      <c r="Z69" s="60">
        <v>0.4</v>
      </c>
      <c r="AA69" s="64" t="s">
        <v>1164</v>
      </c>
      <c r="AB69" s="60">
        <v>0.4</v>
      </c>
      <c r="AC69" s="64" t="s">
        <v>1165</v>
      </c>
      <c r="AD69" s="60">
        <v>0.4</v>
      </c>
      <c r="AE69" s="64" t="s">
        <v>1165</v>
      </c>
      <c r="AF69" s="60">
        <v>0.4</v>
      </c>
      <c r="AG69" s="64" t="s">
        <v>1165</v>
      </c>
      <c r="AH69" s="60">
        <v>30.53</v>
      </c>
      <c r="AI69" s="60">
        <v>30.53</v>
      </c>
      <c r="AJ69" s="43">
        <f t="shared" si="1"/>
        <v>30.53</v>
      </c>
      <c r="AK69" s="60"/>
      <c r="AL69" s="60" t="s">
        <v>186</v>
      </c>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row>
    <row r="70" s="148" customFormat="1" ht="49.95" customHeight="1" spans="1:77">
      <c r="A70" s="60">
        <v>68</v>
      </c>
      <c r="B70" s="64">
        <v>20203164073</v>
      </c>
      <c r="C70" s="64" t="s">
        <v>631</v>
      </c>
      <c r="D70" s="64" t="s">
        <v>632</v>
      </c>
      <c r="E70" s="64" t="s">
        <v>1166</v>
      </c>
      <c r="F70" s="64">
        <v>15816085780</v>
      </c>
      <c r="G70" s="64" t="s">
        <v>434</v>
      </c>
      <c r="H70" s="64" t="s">
        <v>416</v>
      </c>
      <c r="I70" s="64" t="s">
        <v>40</v>
      </c>
      <c r="J70" s="64">
        <v>3.3</v>
      </c>
      <c r="K70" s="64" t="s">
        <v>1167</v>
      </c>
      <c r="L70" s="64">
        <v>3.3</v>
      </c>
      <c r="M70" s="64" t="s">
        <v>1167</v>
      </c>
      <c r="N70" s="64">
        <v>3.3</v>
      </c>
      <c r="O70" s="64" t="s">
        <v>1167</v>
      </c>
      <c r="P70" s="64">
        <v>26.6</v>
      </c>
      <c r="Q70" s="64" t="s">
        <v>1168</v>
      </c>
      <c r="R70" s="64">
        <v>26.58</v>
      </c>
      <c r="S70" s="64" t="s">
        <v>1168</v>
      </c>
      <c r="T70" s="64">
        <v>26.58</v>
      </c>
      <c r="U70" s="64" t="s">
        <v>1168</v>
      </c>
      <c r="V70" s="64">
        <v>0.2</v>
      </c>
      <c r="W70" s="64" t="s">
        <v>951</v>
      </c>
      <c r="X70" s="64">
        <v>0.2</v>
      </c>
      <c r="Y70" s="64" t="s">
        <v>951</v>
      </c>
      <c r="Z70" s="64">
        <v>0.2</v>
      </c>
      <c r="AA70" s="64" t="s">
        <v>951</v>
      </c>
      <c r="AB70" s="64">
        <v>0.4</v>
      </c>
      <c r="AC70" s="64" t="s">
        <v>1169</v>
      </c>
      <c r="AD70" s="64">
        <v>0.4</v>
      </c>
      <c r="AE70" s="64" t="s">
        <v>1169</v>
      </c>
      <c r="AF70" s="64">
        <v>0.4</v>
      </c>
      <c r="AG70" s="64" t="s">
        <v>1169</v>
      </c>
      <c r="AH70" s="64">
        <v>30.5</v>
      </c>
      <c r="AI70" s="64">
        <v>30.48</v>
      </c>
      <c r="AJ70" s="43">
        <f t="shared" si="1"/>
        <v>30.48</v>
      </c>
      <c r="AK70" s="165"/>
      <c r="AL70" s="60" t="s">
        <v>186</v>
      </c>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row>
    <row r="71" s="148" customFormat="1" ht="49.95" customHeight="1" spans="1:77">
      <c r="A71" s="60">
        <v>69</v>
      </c>
      <c r="B71" s="64" t="s">
        <v>1170</v>
      </c>
      <c r="C71" s="60" t="s">
        <v>631</v>
      </c>
      <c r="D71" s="64" t="s">
        <v>802</v>
      </c>
      <c r="E71" s="64" t="s">
        <v>1171</v>
      </c>
      <c r="F71" s="64" t="s">
        <v>1172</v>
      </c>
      <c r="G71" s="64" t="s">
        <v>1173</v>
      </c>
      <c r="H71" s="64" t="s">
        <v>416</v>
      </c>
      <c r="I71" s="64" t="s">
        <v>40</v>
      </c>
      <c r="J71" s="60">
        <v>1.9</v>
      </c>
      <c r="K71" s="64" t="s">
        <v>1174</v>
      </c>
      <c r="L71" s="64">
        <v>1.9</v>
      </c>
      <c r="M71" s="64" t="s">
        <v>1174</v>
      </c>
      <c r="N71" s="64">
        <v>1.9</v>
      </c>
      <c r="O71" s="64" t="s">
        <v>1174</v>
      </c>
      <c r="P71" s="60">
        <v>26.47</v>
      </c>
      <c r="Q71" s="64" t="s">
        <v>1175</v>
      </c>
      <c r="R71" s="64">
        <v>25.48</v>
      </c>
      <c r="S71" s="64" t="s">
        <v>1176</v>
      </c>
      <c r="T71" s="60">
        <v>26.47</v>
      </c>
      <c r="U71" s="64" t="s">
        <v>1175</v>
      </c>
      <c r="V71" s="60">
        <v>0.6</v>
      </c>
      <c r="W71" s="64" t="s">
        <v>1177</v>
      </c>
      <c r="X71" s="64">
        <v>0.6</v>
      </c>
      <c r="Y71" s="64" t="s">
        <v>1177</v>
      </c>
      <c r="Z71" s="64">
        <v>0.6</v>
      </c>
      <c r="AA71" s="64" t="s">
        <v>1177</v>
      </c>
      <c r="AB71" s="60">
        <v>1.5</v>
      </c>
      <c r="AC71" s="64" t="s">
        <v>1178</v>
      </c>
      <c r="AD71" s="64">
        <v>1.5</v>
      </c>
      <c r="AE71" s="64" t="s">
        <v>1178</v>
      </c>
      <c r="AF71" s="64">
        <v>1.5</v>
      </c>
      <c r="AG71" s="64" t="s">
        <v>1178</v>
      </c>
      <c r="AH71" s="60">
        <v>30.47</v>
      </c>
      <c r="AI71" s="60">
        <v>29.48</v>
      </c>
      <c r="AJ71" s="43">
        <f t="shared" si="1"/>
        <v>30.47</v>
      </c>
      <c r="AK71" s="60"/>
      <c r="AL71" s="60" t="s">
        <v>186</v>
      </c>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row>
    <row r="72" s="148" customFormat="1" ht="49.95" customHeight="1" spans="1:77">
      <c r="A72" s="60">
        <v>70</v>
      </c>
      <c r="B72" s="64">
        <v>20203141009</v>
      </c>
      <c r="C72" s="64" t="s">
        <v>638</v>
      </c>
      <c r="D72" s="64" t="s">
        <v>673</v>
      </c>
      <c r="E72" s="64" t="s">
        <v>1179</v>
      </c>
      <c r="F72" s="64">
        <v>17805422556</v>
      </c>
      <c r="G72" s="64" t="s">
        <v>123</v>
      </c>
      <c r="H72" s="64" t="s">
        <v>416</v>
      </c>
      <c r="I72" s="64" t="s">
        <v>40</v>
      </c>
      <c r="J72" s="64" t="s">
        <v>333</v>
      </c>
      <c r="K72" s="64" t="s">
        <v>1180</v>
      </c>
      <c r="L72" s="64" t="s">
        <v>155</v>
      </c>
      <c r="M72" s="64" t="s">
        <v>1181</v>
      </c>
      <c r="N72" s="64">
        <v>1.1</v>
      </c>
      <c r="O72" s="64" t="s">
        <v>1181</v>
      </c>
      <c r="P72" s="64">
        <v>25.91</v>
      </c>
      <c r="Q72" s="64" t="s">
        <v>1182</v>
      </c>
      <c r="R72" s="64">
        <v>25.91</v>
      </c>
      <c r="S72" s="64" t="s">
        <v>1183</v>
      </c>
      <c r="T72" s="64">
        <v>25.91</v>
      </c>
      <c r="U72" s="64" t="s">
        <v>1183</v>
      </c>
      <c r="V72" s="64">
        <v>0.8</v>
      </c>
      <c r="W72" s="64" t="s">
        <v>1184</v>
      </c>
      <c r="X72" s="64">
        <v>0.8</v>
      </c>
      <c r="Y72" s="64" t="s">
        <v>1184</v>
      </c>
      <c r="Z72" s="64">
        <v>0.8</v>
      </c>
      <c r="AA72" s="64" t="s">
        <v>1184</v>
      </c>
      <c r="AB72" s="64">
        <v>3.5</v>
      </c>
      <c r="AC72" s="64" t="s">
        <v>1185</v>
      </c>
      <c r="AD72" s="64" t="s">
        <v>1186</v>
      </c>
      <c r="AE72" s="64" t="s">
        <v>1185</v>
      </c>
      <c r="AF72" s="64">
        <v>2.65</v>
      </c>
      <c r="AG72" s="64" t="s">
        <v>1185</v>
      </c>
      <c r="AH72" s="64">
        <v>31.21</v>
      </c>
      <c r="AI72" s="64">
        <v>31.21</v>
      </c>
      <c r="AJ72" s="43">
        <f t="shared" si="1"/>
        <v>30.46</v>
      </c>
      <c r="AK72" s="64" t="s">
        <v>1187</v>
      </c>
      <c r="AL72" s="60" t="s">
        <v>186</v>
      </c>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row>
    <row r="73" s="148" customFormat="1" ht="49.95" customHeight="1" spans="1:77">
      <c r="A73" s="60">
        <v>71</v>
      </c>
      <c r="B73" s="64">
        <v>20203164052</v>
      </c>
      <c r="C73" s="64" t="s">
        <v>631</v>
      </c>
      <c r="D73" s="64" t="s">
        <v>1188</v>
      </c>
      <c r="E73" s="64" t="s">
        <v>1189</v>
      </c>
      <c r="F73" s="64">
        <v>18853763020</v>
      </c>
      <c r="G73" s="64" t="s">
        <v>1190</v>
      </c>
      <c r="H73" s="64" t="s">
        <v>416</v>
      </c>
      <c r="I73" s="64" t="s">
        <v>40</v>
      </c>
      <c r="J73" s="64">
        <v>1.5</v>
      </c>
      <c r="K73" s="64" t="s">
        <v>1191</v>
      </c>
      <c r="L73" s="64">
        <v>1.5</v>
      </c>
      <c r="M73" s="64" t="s">
        <v>1191</v>
      </c>
      <c r="N73" s="64">
        <v>1.5</v>
      </c>
      <c r="O73" s="64" t="s">
        <v>1192</v>
      </c>
      <c r="P73" s="64">
        <v>27.96</v>
      </c>
      <c r="Q73" s="64" t="s">
        <v>1193</v>
      </c>
      <c r="R73" s="64">
        <v>27.96</v>
      </c>
      <c r="S73" s="64" t="s">
        <v>1193</v>
      </c>
      <c r="T73" s="64">
        <v>27.96</v>
      </c>
      <c r="U73" s="64" t="s">
        <v>1193</v>
      </c>
      <c r="V73" s="64">
        <v>0.6</v>
      </c>
      <c r="W73" s="64" t="s">
        <v>1194</v>
      </c>
      <c r="X73" s="64">
        <v>0.6</v>
      </c>
      <c r="Y73" s="64" t="s">
        <v>1194</v>
      </c>
      <c r="Z73" s="64">
        <v>0.6</v>
      </c>
      <c r="AA73" s="64" t="s">
        <v>1195</v>
      </c>
      <c r="AB73" s="64">
        <v>0.4</v>
      </c>
      <c r="AC73" s="64" t="s">
        <v>1196</v>
      </c>
      <c r="AD73" s="64">
        <v>0.4</v>
      </c>
      <c r="AE73" s="64" t="s">
        <v>1196</v>
      </c>
      <c r="AF73" s="64">
        <v>0.4</v>
      </c>
      <c r="AG73" s="64" t="s">
        <v>1196</v>
      </c>
      <c r="AH73" s="64">
        <v>30.46</v>
      </c>
      <c r="AI73" s="64">
        <f>L73+R73+X73+AD73</f>
        <v>30.46</v>
      </c>
      <c r="AJ73" s="43">
        <f t="shared" si="1"/>
        <v>30.46</v>
      </c>
      <c r="AK73" s="165" t="s">
        <v>1197</v>
      </c>
      <c r="AL73" s="60" t="s">
        <v>186</v>
      </c>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row>
    <row r="74" s="148" customFormat="1" ht="49.95" customHeight="1" spans="1:77">
      <c r="A74" s="60">
        <v>72</v>
      </c>
      <c r="B74" s="64" t="s">
        <v>1198</v>
      </c>
      <c r="C74" s="60" t="s">
        <v>631</v>
      </c>
      <c r="D74" s="64" t="s">
        <v>802</v>
      </c>
      <c r="E74" s="64" t="s">
        <v>1199</v>
      </c>
      <c r="F74" s="64" t="s">
        <v>1200</v>
      </c>
      <c r="G74" s="64" t="s">
        <v>131</v>
      </c>
      <c r="H74" s="64" t="s">
        <v>416</v>
      </c>
      <c r="I74" s="64" t="s">
        <v>40</v>
      </c>
      <c r="J74" s="60">
        <v>2.7</v>
      </c>
      <c r="K74" s="64" t="s">
        <v>1201</v>
      </c>
      <c r="L74" s="60">
        <v>2.7</v>
      </c>
      <c r="M74" s="64" t="s">
        <v>1201</v>
      </c>
      <c r="N74" s="60">
        <v>2.7</v>
      </c>
      <c r="O74" s="64" t="s">
        <v>1201</v>
      </c>
      <c r="P74" s="60">
        <v>26.9</v>
      </c>
      <c r="Q74" s="64" t="s">
        <v>1202</v>
      </c>
      <c r="R74" s="64">
        <v>25.73</v>
      </c>
      <c r="S74" s="64" t="s">
        <v>1203</v>
      </c>
      <c r="T74" s="64">
        <v>26.86</v>
      </c>
      <c r="U74" s="64" t="s">
        <v>1204</v>
      </c>
      <c r="V74" s="60">
        <v>0.4</v>
      </c>
      <c r="W74" s="64" t="s">
        <v>1205</v>
      </c>
      <c r="X74" s="60">
        <v>0.4</v>
      </c>
      <c r="Y74" s="64" t="s">
        <v>1205</v>
      </c>
      <c r="Z74" s="60">
        <v>0.4</v>
      </c>
      <c r="AA74" s="64" t="s">
        <v>1205</v>
      </c>
      <c r="AB74" s="60">
        <v>0.4</v>
      </c>
      <c r="AC74" s="64" t="s">
        <v>1206</v>
      </c>
      <c r="AD74" s="60">
        <v>0.4</v>
      </c>
      <c r="AE74" s="64" t="s">
        <v>1206</v>
      </c>
      <c r="AF74" s="60">
        <v>0.4</v>
      </c>
      <c r="AG74" s="64" t="s">
        <v>1206</v>
      </c>
      <c r="AH74" s="60">
        <v>30.4</v>
      </c>
      <c r="AI74" s="60">
        <v>29.23</v>
      </c>
      <c r="AJ74" s="43">
        <f t="shared" si="1"/>
        <v>30.36</v>
      </c>
      <c r="AK74" s="60"/>
      <c r="AL74" s="60" t="s">
        <v>186</v>
      </c>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row>
    <row r="75" s="148" customFormat="1" ht="49.95" customHeight="1" spans="1:77">
      <c r="A75" s="60">
        <v>73</v>
      </c>
      <c r="B75" s="60">
        <v>20203141068</v>
      </c>
      <c r="C75" s="60" t="s">
        <v>638</v>
      </c>
      <c r="D75" s="60" t="s">
        <v>870</v>
      </c>
      <c r="E75" s="60" t="s">
        <v>1207</v>
      </c>
      <c r="F75" s="60">
        <v>13874829739</v>
      </c>
      <c r="G75" s="60" t="s">
        <v>1208</v>
      </c>
      <c r="H75" s="64" t="s">
        <v>416</v>
      </c>
      <c r="I75" s="64" t="s">
        <v>40</v>
      </c>
      <c r="J75" s="60">
        <v>2.2</v>
      </c>
      <c r="K75" s="64" t="s">
        <v>1209</v>
      </c>
      <c r="L75" s="60">
        <v>2.2</v>
      </c>
      <c r="M75" s="64" t="s">
        <v>1209</v>
      </c>
      <c r="N75" s="60">
        <v>2.2</v>
      </c>
      <c r="O75" s="64" t="s">
        <v>1209</v>
      </c>
      <c r="P75" s="60">
        <v>27.03</v>
      </c>
      <c r="Q75" s="64" t="s">
        <v>1210</v>
      </c>
      <c r="R75" s="64">
        <v>26.32</v>
      </c>
      <c r="S75" s="64" t="s">
        <v>1210</v>
      </c>
      <c r="T75" s="60">
        <v>27.03</v>
      </c>
      <c r="U75" s="64" t="s">
        <v>1210</v>
      </c>
      <c r="V75" s="60">
        <v>0.6</v>
      </c>
      <c r="W75" s="64" t="s">
        <v>1211</v>
      </c>
      <c r="X75" s="60">
        <v>0.6</v>
      </c>
      <c r="Y75" s="64" t="s">
        <v>1211</v>
      </c>
      <c r="Z75" s="60">
        <v>0.6</v>
      </c>
      <c r="AA75" s="64" t="s">
        <v>1211</v>
      </c>
      <c r="AB75" s="60">
        <v>0.5</v>
      </c>
      <c r="AC75" s="64" t="s">
        <v>1212</v>
      </c>
      <c r="AD75" s="60">
        <v>0.5</v>
      </c>
      <c r="AE75" s="64" t="s">
        <v>1212</v>
      </c>
      <c r="AF75" s="60">
        <v>0.5</v>
      </c>
      <c r="AG75" s="64" t="s">
        <v>1212</v>
      </c>
      <c r="AH75" s="60">
        <v>30.33</v>
      </c>
      <c r="AI75" s="60">
        <v>29.62</v>
      </c>
      <c r="AJ75" s="43">
        <f t="shared" si="1"/>
        <v>30.33</v>
      </c>
      <c r="AK75" s="60" t="s">
        <v>1213</v>
      </c>
      <c r="AL75" s="60" t="s">
        <v>186</v>
      </c>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row>
    <row r="76" s="148" customFormat="1" ht="49.95" customHeight="1" spans="1:77">
      <c r="A76" s="60">
        <v>74</v>
      </c>
      <c r="B76" s="60">
        <v>20203141082</v>
      </c>
      <c r="C76" s="60" t="s">
        <v>638</v>
      </c>
      <c r="D76" s="60" t="s">
        <v>870</v>
      </c>
      <c r="E76" s="60" t="s">
        <v>1214</v>
      </c>
      <c r="F76" s="60">
        <v>13686724208</v>
      </c>
      <c r="G76" s="60" t="s">
        <v>787</v>
      </c>
      <c r="H76" s="64" t="s">
        <v>416</v>
      </c>
      <c r="I76" s="64" t="s">
        <v>40</v>
      </c>
      <c r="J76" s="60">
        <v>2.5</v>
      </c>
      <c r="K76" s="64" t="s">
        <v>1215</v>
      </c>
      <c r="L76" s="60">
        <v>2.5</v>
      </c>
      <c r="M76" s="64" t="s">
        <v>1215</v>
      </c>
      <c r="N76" s="60">
        <v>2.5</v>
      </c>
      <c r="O76" s="64" t="s">
        <v>1215</v>
      </c>
      <c r="P76" s="60">
        <v>27.03</v>
      </c>
      <c r="Q76" s="64" t="s">
        <v>1216</v>
      </c>
      <c r="R76" s="60">
        <v>27.03</v>
      </c>
      <c r="S76" s="64" t="s">
        <v>1216</v>
      </c>
      <c r="T76" s="60">
        <v>27.03</v>
      </c>
      <c r="U76" s="64" t="s">
        <v>1216</v>
      </c>
      <c r="V76" s="60">
        <v>0.6</v>
      </c>
      <c r="W76" s="64" t="s">
        <v>1217</v>
      </c>
      <c r="X76" s="60">
        <v>0.6</v>
      </c>
      <c r="Y76" s="64" t="s">
        <v>1217</v>
      </c>
      <c r="Z76" s="60">
        <v>0.6</v>
      </c>
      <c r="AA76" s="64" t="s">
        <v>1217</v>
      </c>
      <c r="AB76" s="64">
        <v>0.4</v>
      </c>
      <c r="AC76" s="64" t="s">
        <v>1218</v>
      </c>
      <c r="AD76" s="64">
        <v>0.2</v>
      </c>
      <c r="AE76" s="64" t="s">
        <v>1219</v>
      </c>
      <c r="AF76" s="64">
        <v>0.2</v>
      </c>
      <c r="AG76" s="64" t="s">
        <v>1219</v>
      </c>
      <c r="AH76" s="60">
        <v>30.53</v>
      </c>
      <c r="AI76" s="60">
        <v>30.33</v>
      </c>
      <c r="AJ76" s="43">
        <f t="shared" si="1"/>
        <v>30.33</v>
      </c>
      <c r="AK76" s="161" t="s">
        <v>1220</v>
      </c>
      <c r="AL76" s="60" t="s">
        <v>186</v>
      </c>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row>
    <row r="77" s="148" customFormat="1" ht="49.95" customHeight="1" spans="1:77">
      <c r="A77" s="60">
        <v>75</v>
      </c>
      <c r="B77" s="154">
        <v>20203141044</v>
      </c>
      <c r="C77" s="60" t="s">
        <v>638</v>
      </c>
      <c r="D77" s="60" t="s">
        <v>639</v>
      </c>
      <c r="E77" s="60" t="s">
        <v>1221</v>
      </c>
      <c r="F77" s="60">
        <v>13430375600</v>
      </c>
      <c r="G77" s="60" t="s">
        <v>748</v>
      </c>
      <c r="H77" s="60" t="s">
        <v>416</v>
      </c>
      <c r="I77" s="60" t="s">
        <v>40</v>
      </c>
      <c r="J77" s="60">
        <v>2.1</v>
      </c>
      <c r="K77" s="64" t="s">
        <v>1222</v>
      </c>
      <c r="L77" s="64" t="s">
        <v>1222</v>
      </c>
      <c r="M77" s="60">
        <v>2.1</v>
      </c>
      <c r="N77" s="60">
        <v>2.1</v>
      </c>
      <c r="O77" s="64" t="s">
        <v>1222</v>
      </c>
      <c r="P77" s="60">
        <v>27.22</v>
      </c>
      <c r="Q77" s="64" t="s">
        <v>1223</v>
      </c>
      <c r="R77" s="64" t="s">
        <v>1223</v>
      </c>
      <c r="S77" s="60">
        <v>27.22</v>
      </c>
      <c r="T77" s="60">
        <v>27.22</v>
      </c>
      <c r="U77" s="64" t="s">
        <v>1223</v>
      </c>
      <c r="V77" s="60">
        <v>0.4</v>
      </c>
      <c r="W77" s="64" t="s">
        <v>1224</v>
      </c>
      <c r="X77" s="64" t="s">
        <v>1224</v>
      </c>
      <c r="Y77" s="60">
        <v>0.4</v>
      </c>
      <c r="Z77" s="60">
        <v>0.2</v>
      </c>
      <c r="AA77" s="64" t="s">
        <v>1225</v>
      </c>
      <c r="AB77" s="60">
        <v>0.8</v>
      </c>
      <c r="AC77" s="64" t="s">
        <v>1226</v>
      </c>
      <c r="AD77" s="64" t="s">
        <v>1226</v>
      </c>
      <c r="AE77" s="64">
        <v>0.8</v>
      </c>
      <c r="AF77" s="64">
        <v>0.8</v>
      </c>
      <c r="AG77" s="64" t="s">
        <v>1226</v>
      </c>
      <c r="AH77" s="60">
        <v>30.52</v>
      </c>
      <c r="AI77" s="64" t="s">
        <v>1227</v>
      </c>
      <c r="AJ77" s="43">
        <f t="shared" si="1"/>
        <v>30.32</v>
      </c>
      <c r="AK77" s="60"/>
      <c r="AL77" s="60" t="s">
        <v>186</v>
      </c>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row>
    <row r="78" s="148" customFormat="1" ht="49.95" customHeight="1" spans="1:77">
      <c r="A78" s="60">
        <v>76</v>
      </c>
      <c r="B78" s="60">
        <v>20203141085</v>
      </c>
      <c r="C78" s="60" t="s">
        <v>638</v>
      </c>
      <c r="D78" s="60" t="s">
        <v>870</v>
      </c>
      <c r="E78" s="60" t="s">
        <v>1228</v>
      </c>
      <c r="F78" s="60">
        <v>15856388653</v>
      </c>
      <c r="G78" s="60" t="s">
        <v>1229</v>
      </c>
      <c r="H78" s="64" t="s">
        <v>416</v>
      </c>
      <c r="I78" s="64" t="s">
        <v>40</v>
      </c>
      <c r="J78" s="60">
        <v>1.3</v>
      </c>
      <c r="K78" s="64" t="s">
        <v>1230</v>
      </c>
      <c r="L78" s="64">
        <v>1.3</v>
      </c>
      <c r="M78" s="64" t="s">
        <v>1230</v>
      </c>
      <c r="N78" s="60">
        <v>1.3</v>
      </c>
      <c r="O78" s="60" t="s">
        <v>1230</v>
      </c>
      <c r="P78" s="60">
        <v>26.41</v>
      </c>
      <c r="Q78" s="60" t="s">
        <v>1231</v>
      </c>
      <c r="R78" s="60">
        <v>26.99</v>
      </c>
      <c r="S78" s="64" t="s">
        <v>1232</v>
      </c>
      <c r="T78" s="60">
        <v>26.41</v>
      </c>
      <c r="U78" s="64" t="s">
        <v>1233</v>
      </c>
      <c r="V78" s="60">
        <v>0.8</v>
      </c>
      <c r="W78" s="64" t="s">
        <v>1234</v>
      </c>
      <c r="X78" s="64">
        <v>0.8</v>
      </c>
      <c r="Y78" s="64" t="s">
        <v>1234</v>
      </c>
      <c r="Z78" s="60">
        <v>0.8</v>
      </c>
      <c r="AA78" s="60" t="s">
        <v>1234</v>
      </c>
      <c r="AB78" s="60">
        <v>1.8</v>
      </c>
      <c r="AC78" s="64" t="s">
        <v>1235</v>
      </c>
      <c r="AD78" s="64">
        <v>1.8</v>
      </c>
      <c r="AE78" s="64" t="s">
        <v>1235</v>
      </c>
      <c r="AF78" s="60">
        <v>1.8</v>
      </c>
      <c r="AG78" s="60" t="s">
        <v>1235</v>
      </c>
      <c r="AH78" s="60">
        <v>30.31</v>
      </c>
      <c r="AI78" s="60">
        <v>30.89</v>
      </c>
      <c r="AJ78" s="43">
        <f t="shared" si="1"/>
        <v>30.31</v>
      </c>
      <c r="AK78" s="60"/>
      <c r="AL78" s="60" t="s">
        <v>186</v>
      </c>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row>
    <row r="79" s="148" customFormat="1" ht="49.95" customHeight="1" spans="1:77">
      <c r="A79" s="60">
        <v>77</v>
      </c>
      <c r="B79" s="64">
        <v>20203164066</v>
      </c>
      <c r="C79" s="64" t="s">
        <v>631</v>
      </c>
      <c r="D79" s="64" t="s">
        <v>632</v>
      </c>
      <c r="E79" s="64" t="s">
        <v>1236</v>
      </c>
      <c r="F79" s="64">
        <v>13533896303</v>
      </c>
      <c r="G79" s="64" t="s">
        <v>169</v>
      </c>
      <c r="H79" s="64" t="s">
        <v>416</v>
      </c>
      <c r="I79" s="64" t="s">
        <v>40</v>
      </c>
      <c r="J79" s="64">
        <v>2.1</v>
      </c>
      <c r="K79" s="64" t="s">
        <v>1237</v>
      </c>
      <c r="L79" s="64">
        <v>2.1</v>
      </c>
      <c r="M79" s="64" t="s">
        <v>1237</v>
      </c>
      <c r="N79" s="64">
        <v>2.1</v>
      </c>
      <c r="O79" s="64" t="s">
        <v>1237</v>
      </c>
      <c r="P79" s="64" t="s">
        <v>1238</v>
      </c>
      <c r="Q79" s="64" t="s">
        <v>1239</v>
      </c>
      <c r="R79" s="64">
        <v>26.86</v>
      </c>
      <c r="S79" s="64" t="s">
        <v>1239</v>
      </c>
      <c r="T79" s="64">
        <v>26.86</v>
      </c>
      <c r="U79" s="64" t="s">
        <v>1239</v>
      </c>
      <c r="V79" s="64">
        <v>0.2</v>
      </c>
      <c r="W79" s="64" t="s">
        <v>1240</v>
      </c>
      <c r="X79" s="64">
        <v>0.2</v>
      </c>
      <c r="Y79" s="64" t="s">
        <v>1240</v>
      </c>
      <c r="Z79" s="64">
        <v>0.2</v>
      </c>
      <c r="AA79" s="64" t="s">
        <v>1240</v>
      </c>
      <c r="AB79" s="64">
        <v>1</v>
      </c>
      <c r="AC79" s="64" t="s">
        <v>1241</v>
      </c>
      <c r="AD79" s="64">
        <v>1</v>
      </c>
      <c r="AE79" s="64" t="s">
        <v>1241</v>
      </c>
      <c r="AF79" s="64">
        <v>1</v>
      </c>
      <c r="AG79" s="64" t="s">
        <v>1241</v>
      </c>
      <c r="AH79" s="64">
        <v>30.16</v>
      </c>
      <c r="AI79" s="64">
        <v>30.16</v>
      </c>
      <c r="AJ79" s="43">
        <f t="shared" si="1"/>
        <v>30.16</v>
      </c>
      <c r="AK79" s="165"/>
      <c r="AL79" s="60" t="s">
        <v>186</v>
      </c>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row>
    <row r="80" s="148" customFormat="1" ht="49.95" customHeight="1" spans="1:77">
      <c r="A80" s="60">
        <v>78</v>
      </c>
      <c r="B80" s="154">
        <v>20203141067</v>
      </c>
      <c r="C80" s="60" t="s">
        <v>638</v>
      </c>
      <c r="D80" s="60" t="s">
        <v>639</v>
      </c>
      <c r="E80" s="60" t="s">
        <v>1242</v>
      </c>
      <c r="F80" s="60">
        <v>15815823657</v>
      </c>
      <c r="G80" s="60" t="s">
        <v>1243</v>
      </c>
      <c r="H80" s="60" t="s">
        <v>416</v>
      </c>
      <c r="I80" s="60" t="s">
        <v>40</v>
      </c>
      <c r="J80" s="60">
        <v>2.3</v>
      </c>
      <c r="K80" s="64" t="s">
        <v>1244</v>
      </c>
      <c r="L80" s="64" t="s">
        <v>1244</v>
      </c>
      <c r="M80" s="64">
        <v>2.3</v>
      </c>
      <c r="N80" s="60">
        <v>2.3</v>
      </c>
      <c r="O80" s="64" t="s">
        <v>1244</v>
      </c>
      <c r="P80" s="60">
        <v>27.61</v>
      </c>
      <c r="Q80" s="64" t="s">
        <v>1245</v>
      </c>
      <c r="R80" s="64">
        <v>27.61</v>
      </c>
      <c r="S80" s="60">
        <v>0</v>
      </c>
      <c r="T80" s="60">
        <v>27.61</v>
      </c>
      <c r="U80" s="64" t="s">
        <v>1245</v>
      </c>
      <c r="V80" s="60"/>
      <c r="W80" s="60">
        <v>0</v>
      </c>
      <c r="X80" s="60"/>
      <c r="Y80" s="60">
        <v>0.2</v>
      </c>
      <c r="Z80" s="60">
        <v>0</v>
      </c>
      <c r="AA80" s="60" t="s">
        <v>738</v>
      </c>
      <c r="AB80" s="60">
        <v>0.2</v>
      </c>
      <c r="AC80" s="60" t="s">
        <v>1246</v>
      </c>
      <c r="AD80" s="60">
        <v>0.2</v>
      </c>
      <c r="AE80" s="60">
        <v>30.11</v>
      </c>
      <c r="AF80" s="60">
        <v>0.2</v>
      </c>
      <c r="AG80" s="60" t="s">
        <v>1246</v>
      </c>
      <c r="AH80" s="60">
        <v>30.11</v>
      </c>
      <c r="AI80" s="60" t="s">
        <v>1247</v>
      </c>
      <c r="AJ80" s="43">
        <f t="shared" si="1"/>
        <v>30.11</v>
      </c>
      <c r="AK80" s="60" t="s">
        <v>738</v>
      </c>
      <c r="AL80" s="60" t="s">
        <v>186</v>
      </c>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row>
    <row r="81" s="148" customFormat="1" ht="49.95" customHeight="1" spans="1:77">
      <c r="A81" s="60">
        <v>79</v>
      </c>
      <c r="B81" s="64" t="s">
        <v>1248</v>
      </c>
      <c r="C81" s="60" t="s">
        <v>631</v>
      </c>
      <c r="D81" s="64" t="s">
        <v>802</v>
      </c>
      <c r="E81" s="64" t="s">
        <v>1249</v>
      </c>
      <c r="F81" s="64" t="s">
        <v>1250</v>
      </c>
      <c r="G81" s="64" t="s">
        <v>314</v>
      </c>
      <c r="H81" s="64" t="s">
        <v>416</v>
      </c>
      <c r="I81" s="64" t="s">
        <v>40</v>
      </c>
      <c r="J81" s="60">
        <v>1.9</v>
      </c>
      <c r="K81" s="64" t="s">
        <v>1251</v>
      </c>
      <c r="L81" s="60">
        <v>1.9</v>
      </c>
      <c r="M81" s="64" t="s">
        <v>1251</v>
      </c>
      <c r="N81" s="60">
        <v>1.9</v>
      </c>
      <c r="O81" s="64" t="s">
        <v>1251</v>
      </c>
      <c r="P81" s="60">
        <v>26.88</v>
      </c>
      <c r="Q81" s="64" t="s">
        <v>1252</v>
      </c>
      <c r="R81" s="64">
        <v>26.88</v>
      </c>
      <c r="S81" s="64" t="s">
        <v>1252</v>
      </c>
      <c r="T81" s="64">
        <v>26.98</v>
      </c>
      <c r="U81" s="64" t="s">
        <v>1252</v>
      </c>
      <c r="V81" s="60">
        <v>0.6</v>
      </c>
      <c r="W81" s="64" t="s">
        <v>1253</v>
      </c>
      <c r="X81" s="60">
        <v>0.6</v>
      </c>
      <c r="Y81" s="64" t="s">
        <v>1253</v>
      </c>
      <c r="Z81" s="60">
        <v>0.6</v>
      </c>
      <c r="AA81" s="64" t="s">
        <v>1253</v>
      </c>
      <c r="AB81" s="60">
        <v>0.6</v>
      </c>
      <c r="AC81" s="64" t="s">
        <v>1254</v>
      </c>
      <c r="AD81" s="60">
        <v>0.6</v>
      </c>
      <c r="AE81" s="64" t="s">
        <v>1255</v>
      </c>
      <c r="AF81" s="60">
        <v>0.6</v>
      </c>
      <c r="AG81" s="64" t="s">
        <v>1255</v>
      </c>
      <c r="AH81" s="60">
        <v>29.98</v>
      </c>
      <c r="AI81" s="60">
        <v>29.98</v>
      </c>
      <c r="AJ81" s="43">
        <f t="shared" si="1"/>
        <v>30.08</v>
      </c>
      <c r="AK81" s="60"/>
      <c r="AL81" s="60" t="s">
        <v>186</v>
      </c>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row>
    <row r="82" s="148" customFormat="1" ht="49.95" customHeight="1" spans="1:77">
      <c r="A82" s="60">
        <v>80</v>
      </c>
      <c r="B82" s="64">
        <v>20203141001</v>
      </c>
      <c r="C82" s="64" t="s">
        <v>638</v>
      </c>
      <c r="D82" s="64" t="s">
        <v>706</v>
      </c>
      <c r="E82" s="64" t="s">
        <v>1256</v>
      </c>
      <c r="F82" s="64">
        <v>17319726391</v>
      </c>
      <c r="G82" s="64" t="s">
        <v>73</v>
      </c>
      <c r="H82" s="64" t="s">
        <v>416</v>
      </c>
      <c r="I82" s="64" t="s">
        <v>40</v>
      </c>
      <c r="J82" s="64">
        <v>2.2</v>
      </c>
      <c r="K82" s="64" t="s">
        <v>1257</v>
      </c>
      <c r="L82" s="64">
        <v>2.3</v>
      </c>
      <c r="M82" s="64" t="s">
        <v>1258</v>
      </c>
      <c r="N82" s="64">
        <v>2.3</v>
      </c>
      <c r="O82" s="64" t="s">
        <v>1259</v>
      </c>
      <c r="P82" s="64" t="s">
        <v>1260</v>
      </c>
      <c r="Q82" s="64" t="s">
        <v>1261</v>
      </c>
      <c r="R82" s="64">
        <v>27.02</v>
      </c>
      <c r="S82" s="64" t="s">
        <v>1261</v>
      </c>
      <c r="T82" s="64">
        <v>26.96</v>
      </c>
      <c r="U82" s="64" t="s">
        <v>1261</v>
      </c>
      <c r="V82" s="64">
        <v>0.2</v>
      </c>
      <c r="W82" s="64" t="s">
        <v>1262</v>
      </c>
      <c r="X82" s="64">
        <v>0.2</v>
      </c>
      <c r="Y82" s="64" t="s">
        <v>1262</v>
      </c>
      <c r="Z82" s="64">
        <v>0.2</v>
      </c>
      <c r="AA82" s="64" t="s">
        <v>1262</v>
      </c>
      <c r="AB82" s="64" t="s">
        <v>378</v>
      </c>
      <c r="AC82" s="64" t="s">
        <v>1263</v>
      </c>
      <c r="AD82" s="64" t="s">
        <v>70</v>
      </c>
      <c r="AE82" s="64" t="s">
        <v>1264</v>
      </c>
      <c r="AF82" s="64">
        <v>0.6</v>
      </c>
      <c r="AG82" s="64" t="s">
        <v>1265</v>
      </c>
      <c r="AH82" s="64">
        <v>33.1</v>
      </c>
      <c r="AI82" s="64">
        <v>30.12</v>
      </c>
      <c r="AJ82" s="43">
        <f t="shared" si="1"/>
        <v>30.06</v>
      </c>
      <c r="AK82" s="64" t="s">
        <v>738</v>
      </c>
      <c r="AL82" s="60" t="s">
        <v>186</v>
      </c>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row>
    <row r="83" s="148" customFormat="1" ht="49.95" customHeight="1" spans="1:77">
      <c r="A83" s="60">
        <v>81</v>
      </c>
      <c r="B83" s="154">
        <v>20203141038</v>
      </c>
      <c r="C83" s="60" t="s">
        <v>638</v>
      </c>
      <c r="D83" s="60" t="s">
        <v>639</v>
      </c>
      <c r="E83" s="60" t="s">
        <v>1266</v>
      </c>
      <c r="F83" s="60">
        <v>13672595745</v>
      </c>
      <c r="G83" s="60" t="s">
        <v>138</v>
      </c>
      <c r="H83" s="60" t="s">
        <v>416</v>
      </c>
      <c r="I83" s="60" t="s">
        <v>40</v>
      </c>
      <c r="J83" s="60">
        <v>1.1</v>
      </c>
      <c r="K83" s="64" t="s">
        <v>1267</v>
      </c>
      <c r="L83" s="64" t="s">
        <v>1267</v>
      </c>
      <c r="M83" s="60">
        <v>1.1</v>
      </c>
      <c r="N83" s="60">
        <v>1.1</v>
      </c>
      <c r="O83" s="64" t="s">
        <v>1267</v>
      </c>
      <c r="P83" s="60">
        <v>27.56</v>
      </c>
      <c r="Q83" s="64" t="s">
        <v>1268</v>
      </c>
      <c r="R83" s="64" t="s">
        <v>1268</v>
      </c>
      <c r="S83" s="60">
        <v>27.56</v>
      </c>
      <c r="T83" s="60">
        <v>27.56</v>
      </c>
      <c r="U83" s="64" t="s">
        <v>1268</v>
      </c>
      <c r="V83" s="60">
        <v>0.4</v>
      </c>
      <c r="W83" s="64" t="s">
        <v>1269</v>
      </c>
      <c r="X83" s="64" t="s">
        <v>1269</v>
      </c>
      <c r="Y83" s="60">
        <v>0.4</v>
      </c>
      <c r="Z83" s="60">
        <v>0.4</v>
      </c>
      <c r="AA83" s="64" t="s">
        <v>1269</v>
      </c>
      <c r="AB83" s="60">
        <v>1</v>
      </c>
      <c r="AC83" s="64" t="s">
        <v>1270</v>
      </c>
      <c r="AD83" s="64" t="s">
        <v>1270</v>
      </c>
      <c r="AE83" s="60">
        <v>1</v>
      </c>
      <c r="AF83" s="60">
        <v>1</v>
      </c>
      <c r="AG83" s="64" t="s">
        <v>1270</v>
      </c>
      <c r="AH83" s="60">
        <v>30.06</v>
      </c>
      <c r="AI83" s="64" t="s">
        <v>1271</v>
      </c>
      <c r="AJ83" s="43">
        <f t="shared" si="1"/>
        <v>30.06</v>
      </c>
      <c r="AK83" s="60"/>
      <c r="AL83" s="60" t="s">
        <v>186</v>
      </c>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row>
    <row r="84" s="148" customFormat="1" ht="49.95" customHeight="1" spans="1:77">
      <c r="A84" s="60">
        <v>82</v>
      </c>
      <c r="B84" s="64" t="s">
        <v>1272</v>
      </c>
      <c r="C84" s="60" t="s">
        <v>631</v>
      </c>
      <c r="D84" s="64" t="s">
        <v>802</v>
      </c>
      <c r="E84" s="64" t="s">
        <v>1273</v>
      </c>
      <c r="F84" s="64" t="s">
        <v>1274</v>
      </c>
      <c r="G84" s="64" t="s">
        <v>199</v>
      </c>
      <c r="H84" s="64" t="s">
        <v>416</v>
      </c>
      <c r="I84" s="64" t="s">
        <v>40</v>
      </c>
      <c r="J84" s="60">
        <v>2.1</v>
      </c>
      <c r="K84" s="64" t="s">
        <v>1275</v>
      </c>
      <c r="L84" s="64">
        <v>2.1</v>
      </c>
      <c r="M84" s="64" t="s">
        <v>1275</v>
      </c>
      <c r="N84" s="64">
        <v>2.1</v>
      </c>
      <c r="O84" s="64" t="s">
        <v>1275</v>
      </c>
      <c r="P84" s="60">
        <v>27.336</v>
      </c>
      <c r="Q84" s="64" t="s">
        <v>1276</v>
      </c>
      <c r="R84" s="64">
        <v>27.34</v>
      </c>
      <c r="S84" s="64" t="s">
        <v>1276</v>
      </c>
      <c r="T84" s="64">
        <v>27.34</v>
      </c>
      <c r="U84" s="64" t="s">
        <v>1276</v>
      </c>
      <c r="V84" s="60">
        <v>0.6</v>
      </c>
      <c r="W84" s="64" t="s">
        <v>1277</v>
      </c>
      <c r="X84" s="64">
        <v>0.4</v>
      </c>
      <c r="Y84" s="64" t="s">
        <v>1278</v>
      </c>
      <c r="Z84" s="64">
        <v>0.4</v>
      </c>
      <c r="AA84" s="64" t="s">
        <v>1278</v>
      </c>
      <c r="AB84" s="60">
        <v>4.2</v>
      </c>
      <c r="AC84" s="64" t="s">
        <v>1279</v>
      </c>
      <c r="AD84" s="64">
        <v>0.2</v>
      </c>
      <c r="AE84" s="64" t="s">
        <v>1280</v>
      </c>
      <c r="AF84" s="64">
        <v>0.2</v>
      </c>
      <c r="AG84" s="64" t="s">
        <v>1280</v>
      </c>
      <c r="AH84" s="60">
        <v>34.24</v>
      </c>
      <c r="AI84" s="60">
        <v>30.04</v>
      </c>
      <c r="AJ84" s="43">
        <f t="shared" si="1"/>
        <v>30.04</v>
      </c>
      <c r="AK84" s="60"/>
      <c r="AL84" s="60" t="s">
        <v>186</v>
      </c>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c r="BK84" s="150"/>
      <c r="BL84" s="150"/>
      <c r="BM84" s="150"/>
      <c r="BN84" s="150"/>
      <c r="BO84" s="150"/>
      <c r="BP84" s="150"/>
      <c r="BQ84" s="150"/>
      <c r="BR84" s="150"/>
      <c r="BS84" s="150"/>
      <c r="BT84" s="150"/>
      <c r="BU84" s="150"/>
      <c r="BV84" s="150"/>
      <c r="BW84" s="150"/>
      <c r="BX84" s="150"/>
      <c r="BY84" s="150"/>
    </row>
    <row r="85" s="148" customFormat="1" ht="49.95" customHeight="1" spans="1:77">
      <c r="A85" s="60">
        <v>83</v>
      </c>
      <c r="B85" s="64">
        <v>20203164055</v>
      </c>
      <c r="C85" s="64" t="s">
        <v>631</v>
      </c>
      <c r="D85" s="64" t="s">
        <v>632</v>
      </c>
      <c r="E85" s="64" t="s">
        <v>1281</v>
      </c>
      <c r="F85" s="64">
        <v>18874230239</v>
      </c>
      <c r="G85" s="64" t="s">
        <v>393</v>
      </c>
      <c r="H85" s="64" t="s">
        <v>416</v>
      </c>
      <c r="I85" s="64" t="s">
        <v>40</v>
      </c>
      <c r="J85" s="64">
        <v>2.7</v>
      </c>
      <c r="K85" s="64" t="s">
        <v>1282</v>
      </c>
      <c r="L85" s="64">
        <v>2.7</v>
      </c>
      <c r="M85" s="64" t="s">
        <v>1282</v>
      </c>
      <c r="N85" s="64">
        <v>2.7</v>
      </c>
      <c r="O85" s="64" t="s">
        <v>1282</v>
      </c>
      <c r="P85" s="64">
        <v>26.7</v>
      </c>
      <c r="Q85" s="64" t="s">
        <v>1283</v>
      </c>
      <c r="R85" s="64">
        <v>26.7</v>
      </c>
      <c r="S85" s="64" t="s">
        <v>1283</v>
      </c>
      <c r="T85" s="64">
        <v>26.7</v>
      </c>
      <c r="U85" s="64" t="s">
        <v>1283</v>
      </c>
      <c r="V85" s="64">
        <v>0.2</v>
      </c>
      <c r="W85" s="64" t="s">
        <v>1284</v>
      </c>
      <c r="X85" s="64">
        <v>0.2</v>
      </c>
      <c r="Y85" s="64" t="s">
        <v>1284</v>
      </c>
      <c r="Z85" s="64">
        <v>0.2</v>
      </c>
      <c r="AA85" s="64" t="s">
        <v>1284</v>
      </c>
      <c r="AB85" s="64">
        <v>0.4</v>
      </c>
      <c r="AC85" s="64" t="s">
        <v>1285</v>
      </c>
      <c r="AD85" s="64">
        <v>0.4</v>
      </c>
      <c r="AE85" s="64" t="s">
        <v>1285</v>
      </c>
      <c r="AF85" s="64">
        <v>0.4</v>
      </c>
      <c r="AG85" s="64" t="s">
        <v>1285</v>
      </c>
      <c r="AH85" s="64">
        <v>30</v>
      </c>
      <c r="AI85" s="64">
        <v>30</v>
      </c>
      <c r="AJ85" s="43">
        <f t="shared" si="1"/>
        <v>30</v>
      </c>
      <c r="AK85" s="165" t="s">
        <v>1286</v>
      </c>
      <c r="AL85" s="60" t="s">
        <v>186</v>
      </c>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c r="BK85" s="150"/>
      <c r="BL85" s="150"/>
      <c r="BM85" s="150"/>
      <c r="BN85" s="150"/>
      <c r="BO85" s="150"/>
      <c r="BP85" s="150"/>
      <c r="BQ85" s="150"/>
      <c r="BR85" s="150"/>
      <c r="BS85" s="150"/>
      <c r="BT85" s="150"/>
      <c r="BU85" s="150"/>
      <c r="BV85" s="150"/>
      <c r="BW85" s="150"/>
      <c r="BX85" s="150"/>
      <c r="BY85" s="150"/>
    </row>
    <row r="86" s="148" customFormat="1" ht="49.95" customHeight="1" spans="1:77">
      <c r="A86" s="60">
        <v>84</v>
      </c>
      <c r="B86" s="64" t="s">
        <v>1287</v>
      </c>
      <c r="C86" s="60" t="s">
        <v>631</v>
      </c>
      <c r="D86" s="64" t="s">
        <v>802</v>
      </c>
      <c r="E86" s="64" t="s">
        <v>1288</v>
      </c>
      <c r="F86" s="64" t="s">
        <v>1289</v>
      </c>
      <c r="G86" s="64" t="s">
        <v>107</v>
      </c>
      <c r="H86" s="64" t="s">
        <v>416</v>
      </c>
      <c r="I86" s="64" t="s">
        <v>40</v>
      </c>
      <c r="J86" s="64">
        <v>0.7</v>
      </c>
      <c r="K86" s="64" t="s">
        <v>1290</v>
      </c>
      <c r="L86" s="64">
        <f>0.4+0.1+0.2+0.2</f>
        <v>0.9</v>
      </c>
      <c r="M86" s="64" t="s">
        <v>1291</v>
      </c>
      <c r="N86" s="64">
        <f>0.4+0.1+0.2+0.2</f>
        <v>0.9</v>
      </c>
      <c r="O86" s="64" t="s">
        <v>1291</v>
      </c>
      <c r="P86" s="64">
        <v>27.012</v>
      </c>
      <c r="Q86" s="64" t="s">
        <v>1292</v>
      </c>
      <c r="R86" s="64">
        <v>27.012</v>
      </c>
      <c r="S86" s="64" t="s">
        <v>1292</v>
      </c>
      <c r="T86" s="64">
        <v>27.01</v>
      </c>
      <c r="U86" s="64" t="s">
        <v>1293</v>
      </c>
      <c r="V86" s="64">
        <v>1.43</v>
      </c>
      <c r="W86" s="64" t="s">
        <v>1294</v>
      </c>
      <c r="X86" s="64">
        <f>1.25+0.2+0.2</f>
        <v>1.65</v>
      </c>
      <c r="Y86" s="64" t="s">
        <v>1295</v>
      </c>
      <c r="Z86" s="64">
        <f>1.25+0.2+0.2</f>
        <v>1.65</v>
      </c>
      <c r="AA86" s="64" t="s">
        <v>1295</v>
      </c>
      <c r="AB86" s="64">
        <v>0.4</v>
      </c>
      <c r="AC86" s="64" t="s">
        <v>1296</v>
      </c>
      <c r="AD86" s="64">
        <v>0.4</v>
      </c>
      <c r="AE86" s="64" t="s">
        <v>1296</v>
      </c>
      <c r="AF86" s="64">
        <v>0.4</v>
      </c>
      <c r="AG86" s="64" t="s">
        <v>1296</v>
      </c>
      <c r="AH86" s="168">
        <v>29.54</v>
      </c>
      <c r="AI86" s="160">
        <v>29.96</v>
      </c>
      <c r="AJ86" s="43">
        <f t="shared" si="1"/>
        <v>29.96</v>
      </c>
      <c r="AK86" s="60"/>
      <c r="AL86" s="60" t="s">
        <v>186</v>
      </c>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c r="BK86" s="150"/>
      <c r="BL86" s="150"/>
      <c r="BM86" s="150"/>
      <c r="BN86" s="150"/>
      <c r="BO86" s="150"/>
      <c r="BP86" s="150"/>
      <c r="BQ86" s="150"/>
      <c r="BR86" s="150"/>
      <c r="BS86" s="150"/>
      <c r="BT86" s="150"/>
      <c r="BU86" s="150"/>
      <c r="BV86" s="150"/>
      <c r="BW86" s="150"/>
      <c r="BX86" s="150"/>
      <c r="BY86" s="150"/>
    </row>
    <row r="87" s="148" customFormat="1" ht="49.95" customHeight="1" spans="1:77">
      <c r="A87" s="60">
        <v>85</v>
      </c>
      <c r="B87" s="64" t="s">
        <v>1297</v>
      </c>
      <c r="C87" s="60" t="s">
        <v>631</v>
      </c>
      <c r="D87" s="64" t="s">
        <v>802</v>
      </c>
      <c r="E87" s="64" t="s">
        <v>1298</v>
      </c>
      <c r="F87" s="64" t="s">
        <v>1299</v>
      </c>
      <c r="G87" s="64" t="s">
        <v>85</v>
      </c>
      <c r="H87" s="64" t="s">
        <v>416</v>
      </c>
      <c r="I87" s="64" t="s">
        <v>40</v>
      </c>
      <c r="J87" s="60">
        <v>1.1</v>
      </c>
      <c r="K87" s="64" t="s">
        <v>1300</v>
      </c>
      <c r="L87" s="64">
        <v>1.1</v>
      </c>
      <c r="M87" s="64" t="s">
        <v>1300</v>
      </c>
      <c r="N87" s="64">
        <v>1.1</v>
      </c>
      <c r="O87" s="64" t="s">
        <v>1300</v>
      </c>
      <c r="P87" s="60">
        <v>27.11</v>
      </c>
      <c r="Q87" s="64" t="s">
        <v>1301</v>
      </c>
      <c r="R87" s="64">
        <v>27.11</v>
      </c>
      <c r="S87" s="64" t="s">
        <v>1301</v>
      </c>
      <c r="T87" s="64">
        <v>27.11</v>
      </c>
      <c r="U87" s="64" t="s">
        <v>1301</v>
      </c>
      <c r="V87" s="60">
        <v>0.4</v>
      </c>
      <c r="W87" s="60" t="s">
        <v>1302</v>
      </c>
      <c r="X87" s="60">
        <v>0.4</v>
      </c>
      <c r="Y87" s="60" t="s">
        <v>1302</v>
      </c>
      <c r="Z87" s="60">
        <v>0.4</v>
      </c>
      <c r="AA87" s="60" t="s">
        <v>1302</v>
      </c>
      <c r="AB87" s="60">
        <v>1.3</v>
      </c>
      <c r="AC87" s="60" t="s">
        <v>1303</v>
      </c>
      <c r="AD87" s="60">
        <v>1.3</v>
      </c>
      <c r="AE87" s="60" t="s">
        <v>1303</v>
      </c>
      <c r="AF87" s="60">
        <v>1.3</v>
      </c>
      <c r="AG87" s="60" t="s">
        <v>1303</v>
      </c>
      <c r="AH87" s="60">
        <v>29.91</v>
      </c>
      <c r="AI87" s="60">
        <v>29.91</v>
      </c>
      <c r="AJ87" s="43">
        <f t="shared" si="1"/>
        <v>29.91</v>
      </c>
      <c r="AK87" s="60"/>
      <c r="AL87" s="60" t="s">
        <v>186</v>
      </c>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c r="BK87" s="150"/>
      <c r="BL87" s="150"/>
      <c r="BM87" s="150"/>
      <c r="BN87" s="150"/>
      <c r="BO87" s="150"/>
      <c r="BP87" s="150"/>
      <c r="BQ87" s="150"/>
      <c r="BR87" s="150"/>
      <c r="BS87" s="150"/>
      <c r="BT87" s="150"/>
      <c r="BU87" s="150"/>
      <c r="BV87" s="150"/>
      <c r="BW87" s="150"/>
      <c r="BX87" s="150"/>
      <c r="BY87" s="150"/>
    </row>
    <row r="88" s="148" customFormat="1" ht="49.95" customHeight="1" spans="1:77">
      <c r="A88" s="60">
        <v>86</v>
      </c>
      <c r="B88" s="60">
        <v>20203141031</v>
      </c>
      <c r="C88" s="60" t="s">
        <v>638</v>
      </c>
      <c r="D88" s="60" t="s">
        <v>1304</v>
      </c>
      <c r="E88" s="60" t="s">
        <v>1305</v>
      </c>
      <c r="F88" s="60">
        <v>13512781924</v>
      </c>
      <c r="G88" s="60" t="s">
        <v>708</v>
      </c>
      <c r="H88" s="60" t="s">
        <v>416</v>
      </c>
      <c r="I88" s="60" t="s">
        <v>40</v>
      </c>
      <c r="J88" s="60">
        <v>2.4</v>
      </c>
      <c r="K88" s="60" t="s">
        <v>1306</v>
      </c>
      <c r="L88" s="60">
        <v>1.7</v>
      </c>
      <c r="M88" s="60" t="s">
        <v>1307</v>
      </c>
      <c r="N88" s="60">
        <v>1.7</v>
      </c>
      <c r="O88" s="60" t="s">
        <v>1307</v>
      </c>
      <c r="P88" s="60">
        <v>26.85</v>
      </c>
      <c r="Q88" s="60" t="s">
        <v>1308</v>
      </c>
      <c r="R88" s="60">
        <v>26.85</v>
      </c>
      <c r="S88" s="60" t="s">
        <v>1308</v>
      </c>
      <c r="T88" s="60">
        <v>26.85</v>
      </c>
      <c r="U88" s="60" t="s">
        <v>1308</v>
      </c>
      <c r="V88" s="60">
        <v>0.2</v>
      </c>
      <c r="W88" s="60" t="s">
        <v>332</v>
      </c>
      <c r="X88" s="60">
        <v>0.4</v>
      </c>
      <c r="Y88" s="60" t="s">
        <v>1309</v>
      </c>
      <c r="Z88" s="60">
        <v>0.4</v>
      </c>
      <c r="AA88" s="60" t="s">
        <v>1309</v>
      </c>
      <c r="AB88" s="60">
        <v>0.9</v>
      </c>
      <c r="AC88" s="60" t="s">
        <v>1310</v>
      </c>
      <c r="AD88" s="60">
        <v>0.4</v>
      </c>
      <c r="AE88" s="60" t="s">
        <v>1311</v>
      </c>
      <c r="AF88" s="60">
        <v>0.9</v>
      </c>
      <c r="AG88" s="60" t="s">
        <v>1310</v>
      </c>
      <c r="AH88" s="60">
        <v>30.35</v>
      </c>
      <c r="AI88" s="60">
        <v>29.35</v>
      </c>
      <c r="AJ88" s="43">
        <f t="shared" si="1"/>
        <v>29.85</v>
      </c>
      <c r="AK88" s="60"/>
      <c r="AL88" s="60" t="s">
        <v>186</v>
      </c>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c r="BK88" s="150"/>
      <c r="BL88" s="150"/>
      <c r="BM88" s="150"/>
      <c r="BN88" s="150"/>
      <c r="BO88" s="150"/>
      <c r="BP88" s="150"/>
      <c r="BQ88" s="150"/>
      <c r="BR88" s="150"/>
      <c r="BS88" s="150"/>
      <c r="BT88" s="150"/>
      <c r="BU88" s="150"/>
      <c r="BV88" s="150"/>
      <c r="BW88" s="150"/>
      <c r="BX88" s="150"/>
      <c r="BY88" s="150"/>
    </row>
    <row r="89" s="148" customFormat="1" ht="49.95" customHeight="1" spans="1:77">
      <c r="A89" s="60">
        <v>87</v>
      </c>
      <c r="B89" s="64" t="s">
        <v>1312</v>
      </c>
      <c r="C89" s="60" t="s">
        <v>631</v>
      </c>
      <c r="D89" s="64" t="s">
        <v>802</v>
      </c>
      <c r="E89" s="64" t="s">
        <v>1313</v>
      </c>
      <c r="F89" s="64" t="s">
        <v>1314</v>
      </c>
      <c r="G89" s="64" t="s">
        <v>1173</v>
      </c>
      <c r="H89" s="64" t="s">
        <v>416</v>
      </c>
      <c r="I89" s="64" t="s">
        <v>40</v>
      </c>
      <c r="J89" s="60">
        <v>2.1</v>
      </c>
      <c r="K89" s="64" t="s">
        <v>1315</v>
      </c>
      <c r="L89" s="64">
        <v>2.1</v>
      </c>
      <c r="M89" s="64" t="s">
        <v>1315</v>
      </c>
      <c r="N89" s="64">
        <v>2.1</v>
      </c>
      <c r="O89" s="64" t="s">
        <v>1315</v>
      </c>
      <c r="P89" s="60">
        <v>26.04</v>
      </c>
      <c r="Q89" s="64" t="s">
        <v>1316</v>
      </c>
      <c r="R89" s="64">
        <v>26.04</v>
      </c>
      <c r="S89" s="64" t="s">
        <v>1316</v>
      </c>
      <c r="T89" s="64">
        <v>26.04</v>
      </c>
      <c r="U89" s="64" t="s">
        <v>1316</v>
      </c>
      <c r="V89" s="60">
        <v>0.6</v>
      </c>
      <c r="W89" s="64" t="s">
        <v>1317</v>
      </c>
      <c r="X89" s="64">
        <v>0.6</v>
      </c>
      <c r="Y89" s="64" t="s">
        <v>1317</v>
      </c>
      <c r="Z89" s="64">
        <v>0.6</v>
      </c>
      <c r="AA89" s="64" t="s">
        <v>1317</v>
      </c>
      <c r="AB89" s="60">
        <v>1.1</v>
      </c>
      <c r="AC89" s="64" t="s">
        <v>1318</v>
      </c>
      <c r="AD89" s="64">
        <v>1.1</v>
      </c>
      <c r="AE89" s="64" t="s">
        <v>1318</v>
      </c>
      <c r="AF89" s="64">
        <v>1.1</v>
      </c>
      <c r="AG89" s="64" t="s">
        <v>1318</v>
      </c>
      <c r="AH89" s="60">
        <v>29.84</v>
      </c>
      <c r="AI89" s="60">
        <v>29.84</v>
      </c>
      <c r="AJ89" s="43">
        <f t="shared" si="1"/>
        <v>29.84</v>
      </c>
      <c r="AK89" s="60"/>
      <c r="AL89" s="60" t="s">
        <v>186</v>
      </c>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c r="BK89" s="150"/>
      <c r="BL89" s="150"/>
      <c r="BM89" s="150"/>
      <c r="BN89" s="150"/>
      <c r="BO89" s="150"/>
      <c r="BP89" s="150"/>
      <c r="BQ89" s="150"/>
      <c r="BR89" s="150"/>
      <c r="BS89" s="150"/>
      <c r="BT89" s="150"/>
      <c r="BU89" s="150"/>
      <c r="BV89" s="150"/>
      <c r="BW89" s="150"/>
      <c r="BX89" s="150"/>
      <c r="BY89" s="150"/>
    </row>
    <row r="90" s="148" customFormat="1" ht="49.95" customHeight="1" spans="1:77">
      <c r="A90" s="60">
        <v>88</v>
      </c>
      <c r="B90" s="154">
        <v>20203141063</v>
      </c>
      <c r="C90" s="60" t="s">
        <v>638</v>
      </c>
      <c r="D90" s="60" t="s">
        <v>639</v>
      </c>
      <c r="E90" s="60" t="s">
        <v>1319</v>
      </c>
      <c r="F90" s="60">
        <v>17671701657</v>
      </c>
      <c r="G90" s="60" t="s">
        <v>442</v>
      </c>
      <c r="H90" s="60" t="s">
        <v>416</v>
      </c>
      <c r="I90" s="60" t="s">
        <v>40</v>
      </c>
      <c r="J90" s="60">
        <v>1.7</v>
      </c>
      <c r="K90" s="64" t="s">
        <v>1320</v>
      </c>
      <c r="L90" s="64" t="s">
        <v>1321</v>
      </c>
      <c r="M90" s="64">
        <v>1.7</v>
      </c>
      <c r="N90" s="60">
        <v>1.7</v>
      </c>
      <c r="O90" s="64" t="s">
        <v>1321</v>
      </c>
      <c r="P90" s="60"/>
      <c r="Q90" s="60"/>
      <c r="R90" s="64" t="s">
        <v>1322</v>
      </c>
      <c r="S90" s="60">
        <v>27.12</v>
      </c>
      <c r="T90" s="60">
        <v>27.12</v>
      </c>
      <c r="U90" s="64" t="s">
        <v>1322</v>
      </c>
      <c r="V90" s="60"/>
      <c r="W90" s="60"/>
      <c r="X90" s="60" t="s">
        <v>1323</v>
      </c>
      <c r="Y90" s="60">
        <v>0.2</v>
      </c>
      <c r="Z90" s="60">
        <v>0.2</v>
      </c>
      <c r="AA90" s="60" t="s">
        <v>1323</v>
      </c>
      <c r="AB90" s="60">
        <v>0.8</v>
      </c>
      <c r="AC90" s="64" t="s">
        <v>1324</v>
      </c>
      <c r="AD90" s="64" t="s">
        <v>1324</v>
      </c>
      <c r="AE90" s="64">
        <v>0.8</v>
      </c>
      <c r="AF90" s="60">
        <v>0.8</v>
      </c>
      <c r="AG90" s="64" t="s">
        <v>1324</v>
      </c>
      <c r="AH90" s="60">
        <v>29.82</v>
      </c>
      <c r="AI90" s="64" t="s">
        <v>1325</v>
      </c>
      <c r="AJ90" s="43">
        <f t="shared" si="1"/>
        <v>29.82</v>
      </c>
      <c r="AK90" s="60" t="s">
        <v>738</v>
      </c>
      <c r="AL90" s="60" t="s">
        <v>186</v>
      </c>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c r="BK90" s="150"/>
      <c r="BL90" s="150"/>
      <c r="BM90" s="150"/>
      <c r="BN90" s="150"/>
      <c r="BO90" s="150"/>
      <c r="BP90" s="150"/>
      <c r="BQ90" s="150"/>
      <c r="BR90" s="150"/>
      <c r="BS90" s="150"/>
      <c r="BT90" s="150"/>
      <c r="BU90" s="150"/>
      <c r="BV90" s="150"/>
      <c r="BW90" s="150"/>
      <c r="BX90" s="150"/>
      <c r="BY90" s="150"/>
    </row>
    <row r="91" s="148" customFormat="1" ht="49.95" customHeight="1" spans="1:77">
      <c r="A91" s="60">
        <v>89</v>
      </c>
      <c r="B91" s="64">
        <v>20203141017</v>
      </c>
      <c r="C91" s="64" t="s">
        <v>638</v>
      </c>
      <c r="D91" s="64" t="s">
        <v>648</v>
      </c>
      <c r="E91" s="64" t="s">
        <v>1326</v>
      </c>
      <c r="F91" s="64">
        <v>15362145620</v>
      </c>
      <c r="G91" s="64" t="s">
        <v>1190</v>
      </c>
      <c r="H91" s="64" t="s">
        <v>416</v>
      </c>
      <c r="I91" s="64" t="s">
        <v>40</v>
      </c>
      <c r="J91" s="64">
        <v>1.7</v>
      </c>
      <c r="K91" s="64" t="s">
        <v>1327</v>
      </c>
      <c r="L91" s="64">
        <v>1.7</v>
      </c>
      <c r="M91" s="64" t="s">
        <v>1327</v>
      </c>
      <c r="N91" s="64">
        <v>1.7</v>
      </c>
      <c r="O91" s="64" t="s">
        <v>1327</v>
      </c>
      <c r="P91" s="64">
        <v>27.3</v>
      </c>
      <c r="Q91" s="64" t="s">
        <v>1328</v>
      </c>
      <c r="R91" s="64">
        <v>27.3</v>
      </c>
      <c r="S91" s="64" t="s">
        <v>1328</v>
      </c>
      <c r="T91" s="64">
        <v>27.3</v>
      </c>
      <c r="U91" s="64" t="s">
        <v>1328</v>
      </c>
      <c r="V91" s="64">
        <v>0.2</v>
      </c>
      <c r="W91" s="64" t="s">
        <v>446</v>
      </c>
      <c r="X91" s="64">
        <v>0.2</v>
      </c>
      <c r="Y91" s="64" t="s">
        <v>446</v>
      </c>
      <c r="Z91" s="64">
        <v>0.2</v>
      </c>
      <c r="AA91" s="64" t="s">
        <v>446</v>
      </c>
      <c r="AB91" s="64">
        <v>0.6</v>
      </c>
      <c r="AC91" s="64" t="s">
        <v>1329</v>
      </c>
      <c r="AD91" s="64">
        <v>0.6</v>
      </c>
      <c r="AE91" s="64" t="s">
        <v>1329</v>
      </c>
      <c r="AF91" s="64">
        <v>0.6</v>
      </c>
      <c r="AG91" s="64" t="s">
        <v>1329</v>
      </c>
      <c r="AH91" s="64">
        <v>29.8</v>
      </c>
      <c r="AI91" s="64">
        <v>29.8</v>
      </c>
      <c r="AJ91" s="43">
        <f t="shared" si="1"/>
        <v>29.8</v>
      </c>
      <c r="AK91" s="64" t="s">
        <v>738</v>
      </c>
      <c r="AL91" s="60" t="s">
        <v>186</v>
      </c>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c r="BK91" s="150"/>
      <c r="BL91" s="150"/>
      <c r="BM91" s="150"/>
      <c r="BN91" s="150"/>
      <c r="BO91" s="150"/>
      <c r="BP91" s="150"/>
      <c r="BQ91" s="150"/>
      <c r="BR91" s="150"/>
      <c r="BS91" s="150"/>
      <c r="BT91" s="150"/>
      <c r="BU91" s="150"/>
      <c r="BV91" s="150"/>
      <c r="BW91" s="150"/>
      <c r="BX91" s="150"/>
      <c r="BY91" s="150"/>
    </row>
    <row r="92" s="148" customFormat="1" ht="49.95" customHeight="1" spans="1:77">
      <c r="A92" s="60">
        <v>90</v>
      </c>
      <c r="B92" s="64" t="s">
        <v>1330</v>
      </c>
      <c r="C92" s="60" t="s">
        <v>631</v>
      </c>
      <c r="D92" s="64" t="s">
        <v>802</v>
      </c>
      <c r="E92" s="64" t="s">
        <v>1331</v>
      </c>
      <c r="F92" s="64" t="s">
        <v>1332</v>
      </c>
      <c r="G92" s="64" t="s">
        <v>1333</v>
      </c>
      <c r="H92" s="64" t="s">
        <v>416</v>
      </c>
      <c r="I92" s="64" t="s">
        <v>40</v>
      </c>
      <c r="J92" s="60">
        <v>0.9</v>
      </c>
      <c r="K92" s="64" t="s">
        <v>1334</v>
      </c>
      <c r="L92" s="64">
        <v>0.9</v>
      </c>
      <c r="M92" s="64" t="s">
        <v>1334</v>
      </c>
      <c r="N92" s="64">
        <v>0.9</v>
      </c>
      <c r="O92" s="64" t="s">
        <v>1334</v>
      </c>
      <c r="P92" s="60">
        <v>26.89</v>
      </c>
      <c r="Q92" s="64" t="s">
        <v>1335</v>
      </c>
      <c r="R92" s="64">
        <v>26.89</v>
      </c>
      <c r="S92" s="64" t="s">
        <v>1335</v>
      </c>
      <c r="T92" s="64">
        <v>26.89</v>
      </c>
      <c r="U92" s="64" t="s">
        <v>1335</v>
      </c>
      <c r="V92" s="60">
        <v>1.1</v>
      </c>
      <c r="W92" s="64" t="s">
        <v>1336</v>
      </c>
      <c r="X92" s="64">
        <v>0.4</v>
      </c>
      <c r="Y92" s="64" t="s">
        <v>1337</v>
      </c>
      <c r="Z92" s="64">
        <v>0.4</v>
      </c>
      <c r="AA92" s="64" t="s">
        <v>1337</v>
      </c>
      <c r="AB92" s="60">
        <v>1.6</v>
      </c>
      <c r="AC92" s="64" t="s">
        <v>1338</v>
      </c>
      <c r="AD92" s="64">
        <v>1.6</v>
      </c>
      <c r="AE92" s="64" t="s">
        <v>1338</v>
      </c>
      <c r="AF92" s="64">
        <v>1.6</v>
      </c>
      <c r="AG92" s="64" t="s">
        <v>1338</v>
      </c>
      <c r="AH92" s="60">
        <v>30.46</v>
      </c>
      <c r="AI92" s="60">
        <v>29.79</v>
      </c>
      <c r="AJ92" s="43">
        <f t="shared" si="1"/>
        <v>29.79</v>
      </c>
      <c r="AK92" s="60"/>
      <c r="AL92" s="60" t="s">
        <v>186</v>
      </c>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c r="BK92" s="150"/>
      <c r="BL92" s="150"/>
      <c r="BM92" s="150"/>
      <c r="BN92" s="150"/>
      <c r="BO92" s="150"/>
      <c r="BP92" s="150"/>
      <c r="BQ92" s="150"/>
      <c r="BR92" s="150"/>
      <c r="BS92" s="150"/>
      <c r="BT92" s="150"/>
      <c r="BU92" s="150"/>
      <c r="BV92" s="150"/>
      <c r="BW92" s="150"/>
      <c r="BX92" s="150"/>
      <c r="BY92" s="150"/>
    </row>
    <row r="93" s="148" customFormat="1" ht="49.95" customHeight="1" spans="1:77">
      <c r="A93" s="60">
        <v>91</v>
      </c>
      <c r="B93" s="60">
        <v>20203164045</v>
      </c>
      <c r="C93" s="60" t="s">
        <v>631</v>
      </c>
      <c r="D93" s="60" t="s">
        <v>802</v>
      </c>
      <c r="E93" s="60" t="s">
        <v>1339</v>
      </c>
      <c r="F93" s="60">
        <v>17806521119</v>
      </c>
      <c r="G93" s="60" t="s">
        <v>489</v>
      </c>
      <c r="H93" s="60" t="s">
        <v>416</v>
      </c>
      <c r="I93" s="60" t="s">
        <v>40</v>
      </c>
      <c r="J93" s="60" t="s">
        <v>1340</v>
      </c>
      <c r="K93" s="60" t="s">
        <v>1341</v>
      </c>
      <c r="L93" s="60">
        <v>2.6</v>
      </c>
      <c r="M93" s="60" t="s">
        <v>1341</v>
      </c>
      <c r="N93" s="60">
        <v>2.6</v>
      </c>
      <c r="O93" s="60" t="s">
        <v>1341</v>
      </c>
      <c r="P93" s="60">
        <v>26.39</v>
      </c>
      <c r="Q93" s="60" t="s">
        <v>1342</v>
      </c>
      <c r="R93" s="60">
        <v>26.39</v>
      </c>
      <c r="S93" s="60" t="s">
        <v>1342</v>
      </c>
      <c r="T93" s="60">
        <v>26.39</v>
      </c>
      <c r="U93" s="60" t="s">
        <v>1342</v>
      </c>
      <c r="V93" s="60">
        <v>0.4</v>
      </c>
      <c r="W93" s="60" t="s">
        <v>1343</v>
      </c>
      <c r="X93" s="60">
        <v>0.4</v>
      </c>
      <c r="Y93" s="60" t="s">
        <v>1343</v>
      </c>
      <c r="Z93" s="60">
        <v>0.4</v>
      </c>
      <c r="AA93" s="60" t="s">
        <v>1343</v>
      </c>
      <c r="AB93" s="60" t="s">
        <v>81</v>
      </c>
      <c r="AC93" s="60" t="s">
        <v>1344</v>
      </c>
      <c r="AD93" s="60" t="s">
        <v>81</v>
      </c>
      <c r="AE93" s="60" t="s">
        <v>1344</v>
      </c>
      <c r="AF93" s="60">
        <v>0.4</v>
      </c>
      <c r="AG93" s="60" t="s">
        <v>1344</v>
      </c>
      <c r="AH93" s="60">
        <v>29.79</v>
      </c>
      <c r="AI93" s="60">
        <v>29.79</v>
      </c>
      <c r="AJ93" s="43">
        <f t="shared" si="1"/>
        <v>29.79</v>
      </c>
      <c r="AK93" s="60"/>
      <c r="AL93" s="60" t="s">
        <v>186</v>
      </c>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c r="BK93" s="150"/>
      <c r="BL93" s="150"/>
      <c r="BM93" s="150"/>
      <c r="BN93" s="150"/>
      <c r="BO93" s="150"/>
      <c r="BP93" s="150"/>
      <c r="BQ93" s="150"/>
      <c r="BR93" s="150"/>
      <c r="BS93" s="150"/>
      <c r="BT93" s="150"/>
      <c r="BU93" s="150"/>
      <c r="BV93" s="150"/>
      <c r="BW93" s="150"/>
      <c r="BX93" s="150"/>
      <c r="BY93" s="150"/>
    </row>
    <row r="94" s="148" customFormat="1" ht="49.95" customHeight="1" spans="1:77">
      <c r="A94" s="60">
        <v>92</v>
      </c>
      <c r="B94" s="64">
        <v>20203164059</v>
      </c>
      <c r="C94" s="64" t="s">
        <v>631</v>
      </c>
      <c r="D94" s="64" t="s">
        <v>976</v>
      </c>
      <c r="E94" s="64" t="s">
        <v>1345</v>
      </c>
      <c r="F94" s="64">
        <v>13097281102</v>
      </c>
      <c r="G94" s="64" t="s">
        <v>1042</v>
      </c>
      <c r="H94" s="64" t="s">
        <v>416</v>
      </c>
      <c r="I94" s="64" t="s">
        <v>40</v>
      </c>
      <c r="J94" s="64">
        <v>1.7</v>
      </c>
      <c r="K94" s="64" t="s">
        <v>1346</v>
      </c>
      <c r="L94" s="64">
        <v>1.7</v>
      </c>
      <c r="M94" s="64" t="s">
        <v>1346</v>
      </c>
      <c r="N94" s="64">
        <v>1.7</v>
      </c>
      <c r="O94" s="64" t="s">
        <v>1346</v>
      </c>
      <c r="P94" s="64">
        <v>26.88</v>
      </c>
      <c r="Q94" s="64" t="s">
        <v>1347</v>
      </c>
      <c r="R94" s="64">
        <v>26.88</v>
      </c>
      <c r="S94" s="64" t="s">
        <v>1347</v>
      </c>
      <c r="T94" s="64">
        <v>27.04</v>
      </c>
      <c r="U94" s="64" t="s">
        <v>1348</v>
      </c>
      <c r="V94" s="64">
        <v>0.4</v>
      </c>
      <c r="W94" s="64" t="s">
        <v>1349</v>
      </c>
      <c r="X94" s="64">
        <v>0.4</v>
      </c>
      <c r="Y94" s="64" t="s">
        <v>1349</v>
      </c>
      <c r="Z94" s="64">
        <v>0.8</v>
      </c>
      <c r="AA94" s="64" t="s">
        <v>1350</v>
      </c>
      <c r="AB94" s="64">
        <v>0.6</v>
      </c>
      <c r="AC94" s="64" t="s">
        <v>1351</v>
      </c>
      <c r="AD94" s="64">
        <v>0.6</v>
      </c>
      <c r="AE94" s="64" t="s">
        <v>1351</v>
      </c>
      <c r="AF94" s="64">
        <v>0.2</v>
      </c>
      <c r="AG94" s="64" t="s">
        <v>1352</v>
      </c>
      <c r="AH94" s="64">
        <v>29.58</v>
      </c>
      <c r="AI94" s="64">
        <v>29.58</v>
      </c>
      <c r="AJ94" s="43">
        <f t="shared" si="1"/>
        <v>29.74</v>
      </c>
      <c r="AK94" s="165" t="s">
        <v>1353</v>
      </c>
      <c r="AL94" s="60" t="s">
        <v>186</v>
      </c>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c r="BK94" s="150"/>
      <c r="BL94" s="150"/>
      <c r="BM94" s="150"/>
      <c r="BN94" s="150"/>
      <c r="BO94" s="150"/>
      <c r="BP94" s="150"/>
      <c r="BQ94" s="150"/>
      <c r="BR94" s="150"/>
      <c r="BS94" s="150"/>
      <c r="BT94" s="150"/>
      <c r="BU94" s="150"/>
      <c r="BV94" s="150"/>
      <c r="BW94" s="150"/>
      <c r="BX94" s="150"/>
      <c r="BY94" s="150"/>
    </row>
    <row r="95" s="148" customFormat="1" ht="49.95" customHeight="1" spans="1:77">
      <c r="A95" s="60">
        <v>93</v>
      </c>
      <c r="B95" s="154">
        <v>20203141049</v>
      </c>
      <c r="C95" s="60" t="s">
        <v>638</v>
      </c>
      <c r="D95" s="60" t="s">
        <v>639</v>
      </c>
      <c r="E95" s="60" t="s">
        <v>1354</v>
      </c>
      <c r="F95" s="60">
        <v>13600091590</v>
      </c>
      <c r="G95" s="60" t="s">
        <v>527</v>
      </c>
      <c r="H95" s="60" t="s">
        <v>416</v>
      </c>
      <c r="I95" s="60" t="s">
        <v>40</v>
      </c>
      <c r="J95" s="60">
        <v>2.7</v>
      </c>
      <c r="K95" s="64" t="s">
        <v>1355</v>
      </c>
      <c r="L95" s="64" t="s">
        <v>1355</v>
      </c>
      <c r="M95" s="64">
        <v>2.7</v>
      </c>
      <c r="N95" s="64">
        <v>2.7</v>
      </c>
      <c r="O95" s="64" t="s">
        <v>1355</v>
      </c>
      <c r="P95" s="62">
        <v>26.24</v>
      </c>
      <c r="Q95" s="64" t="s">
        <v>1356</v>
      </c>
      <c r="R95" s="64" t="s">
        <v>1356</v>
      </c>
      <c r="S95" s="62">
        <v>26.24</v>
      </c>
      <c r="T95" s="62">
        <v>26.24</v>
      </c>
      <c r="U95" s="64" t="s">
        <v>1356</v>
      </c>
      <c r="V95" s="60">
        <v>5.4</v>
      </c>
      <c r="W95" s="64" t="s">
        <v>1357</v>
      </c>
      <c r="X95" s="64" t="s">
        <v>1357</v>
      </c>
      <c r="Y95" s="64">
        <v>0.4</v>
      </c>
      <c r="Z95" s="64">
        <v>0.4</v>
      </c>
      <c r="AA95" s="64" t="s">
        <v>1358</v>
      </c>
      <c r="AB95" s="60">
        <v>0.4</v>
      </c>
      <c r="AC95" s="64" t="s">
        <v>1359</v>
      </c>
      <c r="AD95" s="64" t="s">
        <v>1359</v>
      </c>
      <c r="AE95" s="64">
        <v>0.4</v>
      </c>
      <c r="AF95" s="64">
        <v>0.4</v>
      </c>
      <c r="AG95" s="64" t="s">
        <v>1359</v>
      </c>
      <c r="AH95" s="60">
        <v>34.74</v>
      </c>
      <c r="AI95" s="64" t="s">
        <v>1360</v>
      </c>
      <c r="AJ95" s="43">
        <f t="shared" si="1"/>
        <v>29.74</v>
      </c>
      <c r="AK95" s="60" t="s">
        <v>1361</v>
      </c>
      <c r="AL95" s="60" t="s">
        <v>186</v>
      </c>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c r="BK95" s="150"/>
      <c r="BL95" s="150"/>
      <c r="BM95" s="150"/>
      <c r="BN95" s="150"/>
      <c r="BO95" s="150"/>
      <c r="BP95" s="150"/>
      <c r="BQ95" s="150"/>
      <c r="BR95" s="150"/>
      <c r="BS95" s="150"/>
      <c r="BT95" s="150"/>
      <c r="BU95" s="150"/>
      <c r="BV95" s="150"/>
      <c r="BW95" s="150"/>
      <c r="BX95" s="150"/>
      <c r="BY95" s="150"/>
    </row>
    <row r="96" s="148" customFormat="1" ht="49.95" customHeight="1" spans="1:77">
      <c r="A96" s="60">
        <v>94</v>
      </c>
      <c r="B96" s="60">
        <v>20203164003</v>
      </c>
      <c r="C96" s="60" t="s">
        <v>631</v>
      </c>
      <c r="D96" s="60" t="s">
        <v>777</v>
      </c>
      <c r="E96" s="60" t="s">
        <v>1362</v>
      </c>
      <c r="F96" s="60">
        <v>13574377484</v>
      </c>
      <c r="G96" s="60" t="s">
        <v>415</v>
      </c>
      <c r="H96" s="64" t="s">
        <v>416</v>
      </c>
      <c r="I96" s="64" t="s">
        <v>40</v>
      </c>
      <c r="J96" s="60">
        <v>1</v>
      </c>
      <c r="K96" s="64" t="s">
        <v>1363</v>
      </c>
      <c r="L96" s="64">
        <v>0.9</v>
      </c>
      <c r="M96" s="64" t="s">
        <v>1364</v>
      </c>
      <c r="N96" s="60">
        <v>0.9</v>
      </c>
      <c r="O96" s="60" t="s">
        <v>1364</v>
      </c>
      <c r="P96" s="60">
        <v>27.23</v>
      </c>
      <c r="Q96" s="64" t="s">
        <v>1365</v>
      </c>
      <c r="R96" s="60">
        <v>27.23</v>
      </c>
      <c r="S96" s="64" t="s">
        <v>1365</v>
      </c>
      <c r="T96" s="60">
        <v>27.23</v>
      </c>
      <c r="U96" s="60" t="s">
        <v>1365</v>
      </c>
      <c r="V96" s="60">
        <v>0.95</v>
      </c>
      <c r="W96" s="64" t="s">
        <v>1366</v>
      </c>
      <c r="X96" s="60">
        <v>0.9</v>
      </c>
      <c r="Y96" s="64" t="s">
        <v>1367</v>
      </c>
      <c r="Z96" s="60">
        <v>0.95</v>
      </c>
      <c r="AA96" s="64" t="s">
        <v>1366</v>
      </c>
      <c r="AB96" s="60">
        <v>0.6</v>
      </c>
      <c r="AC96" s="64" t="s">
        <v>1368</v>
      </c>
      <c r="AD96" s="60">
        <v>0.6</v>
      </c>
      <c r="AE96" s="64" t="s">
        <v>1369</v>
      </c>
      <c r="AF96" s="60">
        <v>0.6</v>
      </c>
      <c r="AG96" s="60" t="s">
        <v>1369</v>
      </c>
      <c r="AH96" s="60">
        <v>29.78</v>
      </c>
      <c r="AI96" s="60">
        <v>29.63</v>
      </c>
      <c r="AJ96" s="43">
        <f t="shared" si="1"/>
        <v>29.68</v>
      </c>
      <c r="AK96" s="60"/>
      <c r="AL96" s="60" t="s">
        <v>186</v>
      </c>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c r="BK96" s="150"/>
      <c r="BL96" s="150"/>
      <c r="BM96" s="150"/>
      <c r="BN96" s="150"/>
      <c r="BO96" s="150"/>
      <c r="BP96" s="150"/>
      <c r="BQ96" s="150"/>
      <c r="BR96" s="150"/>
      <c r="BS96" s="150"/>
      <c r="BT96" s="150"/>
      <c r="BU96" s="150"/>
      <c r="BV96" s="150"/>
      <c r="BW96" s="150"/>
      <c r="BX96" s="150"/>
      <c r="BY96" s="150"/>
    </row>
    <row r="97" s="148" customFormat="1" ht="49.95" customHeight="1" spans="1:77">
      <c r="A97" s="60">
        <v>95</v>
      </c>
      <c r="B97" s="64" t="s">
        <v>1370</v>
      </c>
      <c r="C97" s="60" t="s">
        <v>631</v>
      </c>
      <c r="D97" s="64" t="s">
        <v>802</v>
      </c>
      <c r="E97" s="64" t="s">
        <v>1371</v>
      </c>
      <c r="F97" s="64" t="s">
        <v>1372</v>
      </c>
      <c r="G97" s="64" t="s">
        <v>169</v>
      </c>
      <c r="H97" s="64" t="s">
        <v>416</v>
      </c>
      <c r="I97" s="64" t="s">
        <v>40</v>
      </c>
      <c r="J97" s="60">
        <v>1.9</v>
      </c>
      <c r="K97" s="64" t="s">
        <v>1373</v>
      </c>
      <c r="L97" s="64">
        <v>1.7</v>
      </c>
      <c r="M97" s="64" t="s">
        <v>1374</v>
      </c>
      <c r="N97" s="64">
        <v>1.7</v>
      </c>
      <c r="O97" s="64" t="s">
        <v>1374</v>
      </c>
      <c r="P97" s="60">
        <v>27.32</v>
      </c>
      <c r="Q97" s="64" t="s">
        <v>1375</v>
      </c>
      <c r="R97" s="64">
        <v>27.32</v>
      </c>
      <c r="S97" s="64" t="s">
        <v>1375</v>
      </c>
      <c r="T97" s="64">
        <v>27.32</v>
      </c>
      <c r="U97" s="64" t="s">
        <v>1375</v>
      </c>
      <c r="V97" s="60">
        <v>0.1</v>
      </c>
      <c r="W97" s="60" t="s">
        <v>1376</v>
      </c>
      <c r="X97" s="60">
        <v>0.4</v>
      </c>
      <c r="Y97" s="60" t="s">
        <v>1377</v>
      </c>
      <c r="Z97" s="60">
        <v>0.4</v>
      </c>
      <c r="AA97" s="60" t="s">
        <v>1377</v>
      </c>
      <c r="AB97" s="60">
        <v>0.2</v>
      </c>
      <c r="AC97" s="60" t="s">
        <v>1378</v>
      </c>
      <c r="AD97" s="60">
        <v>0.2</v>
      </c>
      <c r="AE97" s="60" t="s">
        <v>1378</v>
      </c>
      <c r="AF97" s="60">
        <v>0.2</v>
      </c>
      <c r="AG97" s="60" t="s">
        <v>1378</v>
      </c>
      <c r="AH97" s="60">
        <v>29.52</v>
      </c>
      <c r="AI97" s="60">
        <f>SUM(L97+R97+X97+AD97)</f>
        <v>29.62</v>
      </c>
      <c r="AJ97" s="43">
        <f t="shared" si="1"/>
        <v>29.62</v>
      </c>
      <c r="AK97" s="60"/>
      <c r="AL97" s="60" t="s">
        <v>186</v>
      </c>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c r="BK97" s="150"/>
      <c r="BL97" s="150"/>
      <c r="BM97" s="150"/>
      <c r="BN97" s="150"/>
      <c r="BO97" s="150"/>
      <c r="BP97" s="150"/>
      <c r="BQ97" s="150"/>
      <c r="BR97" s="150"/>
      <c r="BS97" s="150"/>
      <c r="BT97" s="150"/>
      <c r="BU97" s="150"/>
      <c r="BV97" s="150"/>
      <c r="BW97" s="150"/>
      <c r="BX97" s="150"/>
      <c r="BY97" s="150"/>
    </row>
    <row r="98" s="148" customFormat="1" ht="49.95" customHeight="1" spans="1:77">
      <c r="A98" s="60">
        <v>96</v>
      </c>
      <c r="B98" s="154">
        <v>20203141057</v>
      </c>
      <c r="C98" s="60" t="s">
        <v>638</v>
      </c>
      <c r="D98" s="60" t="s">
        <v>639</v>
      </c>
      <c r="E98" s="60" t="s">
        <v>1379</v>
      </c>
      <c r="F98" s="60">
        <v>13137388199</v>
      </c>
      <c r="G98" s="60" t="s">
        <v>393</v>
      </c>
      <c r="H98" s="60" t="s">
        <v>416</v>
      </c>
      <c r="I98" s="60" t="s">
        <v>40</v>
      </c>
      <c r="J98" s="60">
        <v>2.3</v>
      </c>
      <c r="K98" s="60" t="s">
        <v>1380</v>
      </c>
      <c r="L98" s="60" t="s">
        <v>1380</v>
      </c>
      <c r="M98" s="60">
        <v>2.3</v>
      </c>
      <c r="N98" s="60">
        <v>2.3</v>
      </c>
      <c r="O98" s="60" t="s">
        <v>1380</v>
      </c>
      <c r="P98" s="60">
        <v>26.25</v>
      </c>
      <c r="Q98" s="64" t="s">
        <v>1381</v>
      </c>
      <c r="R98" s="64" t="s">
        <v>1381</v>
      </c>
      <c r="S98" s="60">
        <v>26.25</v>
      </c>
      <c r="T98" s="60">
        <v>26.25</v>
      </c>
      <c r="U98" s="64" t="s">
        <v>1381</v>
      </c>
      <c r="V98" s="60">
        <v>0.4</v>
      </c>
      <c r="W98" s="64" t="s">
        <v>1382</v>
      </c>
      <c r="X98" s="64" t="s">
        <v>1382</v>
      </c>
      <c r="Y98" s="60">
        <v>0.4</v>
      </c>
      <c r="Z98" s="60">
        <v>0.4</v>
      </c>
      <c r="AA98" s="64" t="s">
        <v>1382</v>
      </c>
      <c r="AB98" s="60">
        <v>0.6</v>
      </c>
      <c r="AC98" s="64" t="s">
        <v>1383</v>
      </c>
      <c r="AD98" s="64" t="s">
        <v>1383</v>
      </c>
      <c r="AE98" s="60">
        <v>0.6</v>
      </c>
      <c r="AF98" s="60">
        <v>0.6</v>
      </c>
      <c r="AG98" s="64" t="s">
        <v>1383</v>
      </c>
      <c r="AH98" s="60">
        <v>29.55</v>
      </c>
      <c r="AI98" s="64" t="s">
        <v>1384</v>
      </c>
      <c r="AJ98" s="43">
        <f t="shared" si="1"/>
        <v>29.55</v>
      </c>
      <c r="AK98" s="60" t="s">
        <v>738</v>
      </c>
      <c r="AL98" s="60" t="s">
        <v>186</v>
      </c>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c r="BK98" s="150"/>
      <c r="BL98" s="150"/>
      <c r="BM98" s="150"/>
      <c r="BN98" s="150"/>
      <c r="BO98" s="150"/>
      <c r="BP98" s="150"/>
      <c r="BQ98" s="150"/>
      <c r="BR98" s="150"/>
      <c r="BS98" s="150"/>
      <c r="BT98" s="150"/>
      <c r="BU98" s="150"/>
      <c r="BV98" s="150"/>
      <c r="BW98" s="150"/>
      <c r="BX98" s="150"/>
      <c r="BY98" s="150"/>
    </row>
    <row r="99" s="148" customFormat="1" ht="49.95" customHeight="1" spans="1:77">
      <c r="A99" s="60">
        <v>97</v>
      </c>
      <c r="B99" s="154">
        <v>20203141058</v>
      </c>
      <c r="C99" s="60" t="s">
        <v>638</v>
      </c>
      <c r="D99" s="60" t="s">
        <v>639</v>
      </c>
      <c r="E99" s="60" t="s">
        <v>1385</v>
      </c>
      <c r="F99" s="60">
        <v>15014525421</v>
      </c>
      <c r="G99" s="60" t="s">
        <v>169</v>
      </c>
      <c r="H99" s="60" t="s">
        <v>416</v>
      </c>
      <c r="I99" s="60" t="s">
        <v>40</v>
      </c>
      <c r="J99" s="60">
        <v>0.9</v>
      </c>
      <c r="K99" s="64" t="s">
        <v>1386</v>
      </c>
      <c r="L99" s="64" t="s">
        <v>1386</v>
      </c>
      <c r="M99" s="60">
        <v>0.9</v>
      </c>
      <c r="N99" s="60">
        <v>0.9</v>
      </c>
      <c r="O99" s="64" t="s">
        <v>1386</v>
      </c>
      <c r="P99" s="60">
        <v>27.45</v>
      </c>
      <c r="Q99" s="64" t="s">
        <v>1387</v>
      </c>
      <c r="R99" s="64" t="s">
        <v>1387</v>
      </c>
      <c r="S99" s="60">
        <v>27.45</v>
      </c>
      <c r="T99" s="60">
        <v>27.45</v>
      </c>
      <c r="U99" s="64" t="s">
        <v>1387</v>
      </c>
      <c r="V99" s="60">
        <v>0.6</v>
      </c>
      <c r="W99" s="73" t="s">
        <v>1388</v>
      </c>
      <c r="X99" s="73" t="s">
        <v>1388</v>
      </c>
      <c r="Y99" s="60">
        <v>0.6</v>
      </c>
      <c r="Z99" s="60">
        <v>0.6</v>
      </c>
      <c r="AA99" s="73" t="s">
        <v>1388</v>
      </c>
      <c r="AB99" s="60">
        <v>0.6</v>
      </c>
      <c r="AC99" s="73" t="s">
        <v>1389</v>
      </c>
      <c r="AD99" s="73" t="s">
        <v>1389</v>
      </c>
      <c r="AE99" s="60">
        <v>0.6</v>
      </c>
      <c r="AF99" s="60">
        <v>0.6</v>
      </c>
      <c r="AG99" s="73" t="s">
        <v>1388</v>
      </c>
      <c r="AH99" s="60">
        <v>29.55</v>
      </c>
      <c r="AI99" s="64" t="s">
        <v>1390</v>
      </c>
      <c r="AJ99" s="43">
        <f t="shared" si="1"/>
        <v>29.55</v>
      </c>
      <c r="AK99" s="60" t="s">
        <v>738</v>
      </c>
      <c r="AL99" s="60" t="s">
        <v>186</v>
      </c>
      <c r="AM99" s="150"/>
      <c r="AN99" s="150"/>
      <c r="AO99" s="150"/>
      <c r="AP99" s="150"/>
      <c r="AQ99" s="150"/>
      <c r="AR99" s="150"/>
      <c r="AS99" s="150"/>
      <c r="AT99" s="150"/>
      <c r="AU99" s="150"/>
      <c r="AV99" s="150"/>
      <c r="AW99" s="150"/>
      <c r="AX99" s="150"/>
      <c r="AY99" s="150"/>
      <c r="AZ99" s="150"/>
      <c r="BA99" s="150"/>
      <c r="BB99" s="150"/>
      <c r="BC99" s="150"/>
      <c r="BD99" s="150"/>
      <c r="BE99" s="150"/>
      <c r="BF99" s="150"/>
      <c r="BG99" s="150"/>
      <c r="BH99" s="150"/>
      <c r="BI99" s="150"/>
      <c r="BJ99" s="150"/>
      <c r="BK99" s="150"/>
      <c r="BL99" s="150"/>
      <c r="BM99" s="150"/>
      <c r="BN99" s="150"/>
      <c r="BO99" s="150"/>
      <c r="BP99" s="150"/>
      <c r="BQ99" s="150"/>
      <c r="BR99" s="150"/>
      <c r="BS99" s="150"/>
      <c r="BT99" s="150"/>
      <c r="BU99" s="150"/>
      <c r="BV99" s="150"/>
      <c r="BW99" s="150"/>
      <c r="BX99" s="150"/>
      <c r="BY99" s="150"/>
    </row>
    <row r="100" s="148" customFormat="1" ht="49.95" customHeight="1" spans="1:77">
      <c r="A100" s="60">
        <v>98</v>
      </c>
      <c r="B100" s="64">
        <v>20203164064</v>
      </c>
      <c r="C100" s="64" t="s">
        <v>631</v>
      </c>
      <c r="D100" s="64" t="s">
        <v>1188</v>
      </c>
      <c r="E100" s="64" t="s">
        <v>1391</v>
      </c>
      <c r="F100" s="64">
        <v>15088059312</v>
      </c>
      <c r="G100" s="64" t="s">
        <v>1392</v>
      </c>
      <c r="H100" s="64" t="s">
        <v>416</v>
      </c>
      <c r="I100" s="64" t="s">
        <v>40</v>
      </c>
      <c r="J100" s="64">
        <v>1.1</v>
      </c>
      <c r="K100" s="64" t="s">
        <v>1393</v>
      </c>
      <c r="L100" s="64">
        <v>1.1</v>
      </c>
      <c r="M100" s="64" t="s">
        <v>1393</v>
      </c>
      <c r="N100" s="64">
        <v>1.1</v>
      </c>
      <c r="O100" s="64" t="s">
        <v>1393</v>
      </c>
      <c r="P100" s="64">
        <v>27.01</v>
      </c>
      <c r="Q100" s="64" t="s">
        <v>1394</v>
      </c>
      <c r="R100" s="64">
        <v>27.01</v>
      </c>
      <c r="S100" s="64" t="s">
        <v>1394</v>
      </c>
      <c r="T100" s="64">
        <v>27.01</v>
      </c>
      <c r="U100" s="64" t="s">
        <v>1394</v>
      </c>
      <c r="V100" s="64">
        <v>1.1</v>
      </c>
      <c r="W100" s="64" t="s">
        <v>1395</v>
      </c>
      <c r="X100" s="64">
        <v>1.2</v>
      </c>
      <c r="Y100" s="64" t="s">
        <v>1396</v>
      </c>
      <c r="Z100" s="64">
        <v>1.2</v>
      </c>
      <c r="AA100" s="64" t="s">
        <v>1396</v>
      </c>
      <c r="AB100" s="64">
        <v>0.2</v>
      </c>
      <c r="AC100" s="64" t="s">
        <v>1397</v>
      </c>
      <c r="AD100" s="64">
        <v>0.2</v>
      </c>
      <c r="AE100" s="64" t="s">
        <v>1397</v>
      </c>
      <c r="AF100" s="64">
        <v>0.2</v>
      </c>
      <c r="AG100" s="64" t="s">
        <v>1397</v>
      </c>
      <c r="AH100" s="64">
        <v>29.41</v>
      </c>
      <c r="AI100" s="64">
        <f>L100+R100+X100+AD100</f>
        <v>29.51</v>
      </c>
      <c r="AJ100" s="43">
        <f t="shared" si="1"/>
        <v>29.51</v>
      </c>
      <c r="AK100" s="64"/>
      <c r="AL100" s="60" t="s">
        <v>186</v>
      </c>
      <c r="AM100" s="150"/>
      <c r="AN100" s="150"/>
      <c r="AO100" s="150"/>
      <c r="AP100" s="150"/>
      <c r="AQ100" s="150"/>
      <c r="AR100" s="150"/>
      <c r="AS100" s="150"/>
      <c r="AT100" s="150"/>
      <c r="AU100" s="150"/>
      <c r="AV100" s="150"/>
      <c r="AW100" s="150"/>
      <c r="AX100" s="150"/>
      <c r="AY100" s="150"/>
      <c r="AZ100" s="150"/>
      <c r="BA100" s="150"/>
      <c r="BB100" s="150"/>
      <c r="BC100" s="150"/>
      <c r="BD100" s="150"/>
      <c r="BE100" s="150"/>
      <c r="BF100" s="150"/>
      <c r="BG100" s="150"/>
      <c r="BH100" s="150"/>
      <c r="BI100" s="150"/>
      <c r="BJ100" s="150"/>
      <c r="BK100" s="150"/>
      <c r="BL100" s="150"/>
      <c r="BM100" s="150"/>
      <c r="BN100" s="150"/>
      <c r="BO100" s="150"/>
      <c r="BP100" s="150"/>
      <c r="BQ100" s="150"/>
      <c r="BR100" s="150"/>
      <c r="BS100" s="150"/>
      <c r="BT100" s="150"/>
      <c r="BU100" s="150"/>
      <c r="BV100" s="150"/>
      <c r="BW100" s="150"/>
      <c r="BX100" s="150"/>
      <c r="BY100" s="150"/>
    </row>
    <row r="101" ht="49.95" customHeight="1" spans="1:38">
      <c r="A101" s="60">
        <v>99</v>
      </c>
      <c r="B101" s="64">
        <v>20203164061</v>
      </c>
      <c r="C101" s="64" t="s">
        <v>631</v>
      </c>
      <c r="D101" s="64" t="s">
        <v>1188</v>
      </c>
      <c r="E101" s="64" t="s">
        <v>1398</v>
      </c>
      <c r="F101" s="64">
        <v>17573209813</v>
      </c>
      <c r="G101" s="64" t="s">
        <v>1399</v>
      </c>
      <c r="H101" s="64" t="s">
        <v>416</v>
      </c>
      <c r="I101" s="64" t="s">
        <v>40</v>
      </c>
      <c r="J101" s="64">
        <v>1.8</v>
      </c>
      <c r="K101" s="64" t="s">
        <v>1400</v>
      </c>
      <c r="L101" s="64">
        <v>1.8</v>
      </c>
      <c r="M101" s="64" t="s">
        <v>1400</v>
      </c>
      <c r="N101" s="64">
        <v>1.8</v>
      </c>
      <c r="O101" s="64" t="s">
        <v>1400</v>
      </c>
      <c r="P101" s="64">
        <v>27.07</v>
      </c>
      <c r="Q101" s="64" t="s">
        <v>1401</v>
      </c>
      <c r="R101" s="64">
        <v>27.07</v>
      </c>
      <c r="S101" s="64" t="s">
        <v>1401</v>
      </c>
      <c r="T101" s="64">
        <v>27.07</v>
      </c>
      <c r="U101" s="64" t="s">
        <v>1401</v>
      </c>
      <c r="V101" s="64">
        <v>0.4</v>
      </c>
      <c r="W101" s="64" t="s">
        <v>1402</v>
      </c>
      <c r="X101" s="64">
        <v>0.4</v>
      </c>
      <c r="Y101" s="64" t="s">
        <v>1402</v>
      </c>
      <c r="Z101" s="64">
        <v>0.4</v>
      </c>
      <c r="AA101" s="64" t="s">
        <v>1402</v>
      </c>
      <c r="AB101" s="64">
        <v>0.2</v>
      </c>
      <c r="AC101" s="64" t="s">
        <v>1403</v>
      </c>
      <c r="AD101" s="64">
        <v>0.2</v>
      </c>
      <c r="AE101" s="64" t="s">
        <v>1403</v>
      </c>
      <c r="AF101" s="64">
        <v>0.2</v>
      </c>
      <c r="AG101" s="64" t="s">
        <v>1403</v>
      </c>
      <c r="AH101" s="64">
        <v>29.47</v>
      </c>
      <c r="AI101" s="64">
        <v>29.47</v>
      </c>
      <c r="AJ101" s="43">
        <f t="shared" si="1"/>
        <v>29.47</v>
      </c>
      <c r="AK101" s="165"/>
      <c r="AL101" s="60" t="s">
        <v>186</v>
      </c>
    </row>
    <row r="102" ht="49.95" customHeight="1" spans="1:38">
      <c r="A102" s="60">
        <v>100</v>
      </c>
      <c r="B102" s="60">
        <v>20203141083</v>
      </c>
      <c r="C102" s="60" t="s">
        <v>638</v>
      </c>
      <c r="D102" s="60" t="s">
        <v>777</v>
      </c>
      <c r="E102" s="60" t="s">
        <v>1404</v>
      </c>
      <c r="F102" s="60">
        <v>15016174189</v>
      </c>
      <c r="G102" s="60" t="s">
        <v>425</v>
      </c>
      <c r="H102" s="64" t="s">
        <v>416</v>
      </c>
      <c r="I102" s="64" t="s">
        <v>40</v>
      </c>
      <c r="J102" s="60">
        <v>2.1</v>
      </c>
      <c r="K102" s="60" t="s">
        <v>1405</v>
      </c>
      <c r="L102" s="60">
        <v>2.1</v>
      </c>
      <c r="M102" s="60" t="s">
        <v>1405</v>
      </c>
      <c r="N102" s="60">
        <v>2.1</v>
      </c>
      <c r="O102" s="60" t="s">
        <v>1405</v>
      </c>
      <c r="P102" s="60">
        <v>26.77</v>
      </c>
      <c r="Q102" s="64" t="s">
        <v>1406</v>
      </c>
      <c r="R102" s="60">
        <v>26.77</v>
      </c>
      <c r="S102" s="64" t="s">
        <v>1406</v>
      </c>
      <c r="T102" s="60">
        <v>26.77</v>
      </c>
      <c r="U102" s="64" t="s">
        <v>1406</v>
      </c>
      <c r="V102" s="60">
        <v>0.2</v>
      </c>
      <c r="W102" s="60" t="s">
        <v>1407</v>
      </c>
      <c r="X102" s="60">
        <v>0.2</v>
      </c>
      <c r="Y102" s="60" t="s">
        <v>1407</v>
      </c>
      <c r="Z102" s="60">
        <v>0.2</v>
      </c>
      <c r="AA102" s="60" t="s">
        <v>1407</v>
      </c>
      <c r="AB102" s="60">
        <v>0.4</v>
      </c>
      <c r="AC102" s="60" t="s">
        <v>1408</v>
      </c>
      <c r="AD102" s="60">
        <v>0.4</v>
      </c>
      <c r="AE102" s="60" t="s">
        <v>1408</v>
      </c>
      <c r="AF102" s="60">
        <v>0.4</v>
      </c>
      <c r="AG102" s="60" t="s">
        <v>1408</v>
      </c>
      <c r="AH102" s="60">
        <v>29.47</v>
      </c>
      <c r="AI102" s="60">
        <v>29.47</v>
      </c>
      <c r="AJ102" s="43">
        <f t="shared" si="1"/>
        <v>29.47</v>
      </c>
      <c r="AK102" s="81"/>
      <c r="AL102" s="60" t="s">
        <v>186</v>
      </c>
    </row>
    <row r="103" ht="49.95" customHeight="1" spans="1:38">
      <c r="A103" s="60">
        <v>101</v>
      </c>
      <c r="B103" s="154">
        <v>20203141055</v>
      </c>
      <c r="C103" s="60" t="s">
        <v>638</v>
      </c>
      <c r="D103" s="60" t="s">
        <v>639</v>
      </c>
      <c r="E103" s="60" t="s">
        <v>1409</v>
      </c>
      <c r="F103" s="62">
        <v>17839600738</v>
      </c>
      <c r="G103" s="62" t="s">
        <v>252</v>
      </c>
      <c r="H103" s="60" t="s">
        <v>416</v>
      </c>
      <c r="I103" s="60" t="s">
        <v>40</v>
      </c>
      <c r="J103" s="60">
        <v>1.1</v>
      </c>
      <c r="K103" s="64" t="s">
        <v>1410</v>
      </c>
      <c r="L103" s="64" t="s">
        <v>1410</v>
      </c>
      <c r="M103" s="64">
        <v>1.1</v>
      </c>
      <c r="N103" s="64">
        <v>1.1</v>
      </c>
      <c r="O103" s="64" t="s">
        <v>1410</v>
      </c>
      <c r="P103" s="60">
        <v>27.33</v>
      </c>
      <c r="Q103" s="64" t="s">
        <v>1411</v>
      </c>
      <c r="R103" s="64" t="s">
        <v>1411</v>
      </c>
      <c r="S103" s="60">
        <v>27.33</v>
      </c>
      <c r="T103" s="60">
        <v>27.33</v>
      </c>
      <c r="U103" s="64" t="s">
        <v>1411</v>
      </c>
      <c r="V103" s="60">
        <v>0.8</v>
      </c>
      <c r="W103" s="64" t="s">
        <v>1412</v>
      </c>
      <c r="X103" s="64" t="s">
        <v>1412</v>
      </c>
      <c r="Y103" s="64">
        <v>0.8</v>
      </c>
      <c r="Z103" s="64">
        <v>0.8</v>
      </c>
      <c r="AA103" s="64" t="s">
        <v>1412</v>
      </c>
      <c r="AB103" s="60">
        <v>0.2</v>
      </c>
      <c r="AC103" s="64" t="s">
        <v>1413</v>
      </c>
      <c r="AD103" s="64" t="s">
        <v>1413</v>
      </c>
      <c r="AE103" s="60">
        <v>0.2</v>
      </c>
      <c r="AF103" s="60">
        <v>0.2</v>
      </c>
      <c r="AG103" s="64" t="s">
        <v>1413</v>
      </c>
      <c r="AH103" s="60">
        <v>29.43</v>
      </c>
      <c r="AI103" s="64" t="s">
        <v>1414</v>
      </c>
      <c r="AJ103" s="43">
        <f t="shared" si="1"/>
        <v>29.43</v>
      </c>
      <c r="AK103" s="60"/>
      <c r="AL103" s="60" t="s">
        <v>186</v>
      </c>
    </row>
    <row r="104" ht="49.95" customHeight="1" spans="1:38">
      <c r="A104" s="60">
        <v>102</v>
      </c>
      <c r="B104" s="154">
        <v>20203141066</v>
      </c>
      <c r="C104" s="60" t="s">
        <v>638</v>
      </c>
      <c r="D104" s="60" t="s">
        <v>639</v>
      </c>
      <c r="E104" s="60" t="s">
        <v>1415</v>
      </c>
      <c r="F104" s="60">
        <v>13514322915</v>
      </c>
      <c r="G104" s="60" t="s">
        <v>407</v>
      </c>
      <c r="H104" s="60" t="s">
        <v>416</v>
      </c>
      <c r="I104" s="60" t="s">
        <v>40</v>
      </c>
      <c r="J104" s="60">
        <v>1.1</v>
      </c>
      <c r="K104" s="60" t="s">
        <v>1416</v>
      </c>
      <c r="L104" s="60" t="s">
        <v>1416</v>
      </c>
      <c r="M104" s="60">
        <v>1.1</v>
      </c>
      <c r="N104" s="60">
        <v>1.1</v>
      </c>
      <c r="O104" s="60" t="s">
        <v>1416</v>
      </c>
      <c r="P104" s="60">
        <v>27.31</v>
      </c>
      <c r="Q104" s="60" t="s">
        <v>1417</v>
      </c>
      <c r="R104" s="60" t="s">
        <v>1417</v>
      </c>
      <c r="S104" s="60">
        <v>27.31</v>
      </c>
      <c r="T104" s="60">
        <v>27.31</v>
      </c>
      <c r="U104" s="60" t="s">
        <v>1417</v>
      </c>
      <c r="V104" s="60">
        <v>0.6</v>
      </c>
      <c r="W104" s="60" t="s">
        <v>1418</v>
      </c>
      <c r="X104" s="60" t="s">
        <v>1418</v>
      </c>
      <c r="Y104" s="60">
        <v>0.6</v>
      </c>
      <c r="Z104" s="60">
        <v>0.6</v>
      </c>
      <c r="AA104" s="60" t="s">
        <v>1419</v>
      </c>
      <c r="AB104" s="60">
        <v>0.4</v>
      </c>
      <c r="AC104" s="64" t="s">
        <v>1420</v>
      </c>
      <c r="AD104" s="64" t="s">
        <v>1420</v>
      </c>
      <c r="AE104" s="64">
        <v>0.4</v>
      </c>
      <c r="AF104" s="60">
        <v>0.4</v>
      </c>
      <c r="AG104" s="64" t="s">
        <v>1420</v>
      </c>
      <c r="AH104" s="60">
        <v>29.41</v>
      </c>
      <c r="AI104" s="64" t="s">
        <v>1421</v>
      </c>
      <c r="AJ104" s="43">
        <f t="shared" si="1"/>
        <v>29.41</v>
      </c>
      <c r="AK104" s="60" t="s">
        <v>1422</v>
      </c>
      <c r="AL104" s="60" t="s">
        <v>186</v>
      </c>
    </row>
    <row r="105" ht="49.95" customHeight="1" spans="1:38">
      <c r="A105" s="60">
        <v>103</v>
      </c>
      <c r="B105" s="64" t="s">
        <v>1423</v>
      </c>
      <c r="C105" s="60" t="s">
        <v>631</v>
      </c>
      <c r="D105" s="64" t="s">
        <v>802</v>
      </c>
      <c r="E105" s="64" t="s">
        <v>1424</v>
      </c>
      <c r="F105" s="64" t="s">
        <v>1425</v>
      </c>
      <c r="G105" s="64" t="s">
        <v>199</v>
      </c>
      <c r="H105" s="64" t="s">
        <v>416</v>
      </c>
      <c r="I105" s="64" t="s">
        <v>40</v>
      </c>
      <c r="J105" s="60">
        <v>0.4</v>
      </c>
      <c r="K105" s="60" t="s">
        <v>1426</v>
      </c>
      <c r="L105" s="60">
        <v>0.4</v>
      </c>
      <c r="M105" s="60" t="s">
        <v>1426</v>
      </c>
      <c r="N105" s="60">
        <v>0.4</v>
      </c>
      <c r="O105" s="60" t="s">
        <v>1426</v>
      </c>
      <c r="P105" s="60">
        <v>27.06</v>
      </c>
      <c r="Q105" s="64" t="s">
        <v>1427</v>
      </c>
      <c r="R105" s="64">
        <v>27.06</v>
      </c>
      <c r="S105" s="64" t="s">
        <v>1427</v>
      </c>
      <c r="T105" s="64">
        <v>27.06</v>
      </c>
      <c r="U105" s="64" t="s">
        <v>1427</v>
      </c>
      <c r="V105" s="60">
        <v>0.6</v>
      </c>
      <c r="W105" s="64" t="s">
        <v>1428</v>
      </c>
      <c r="X105" s="60">
        <v>0.6</v>
      </c>
      <c r="Y105" s="64" t="s">
        <v>1428</v>
      </c>
      <c r="Z105" s="60">
        <v>0.6</v>
      </c>
      <c r="AA105" s="64" t="s">
        <v>1428</v>
      </c>
      <c r="AB105" s="60">
        <v>3.35</v>
      </c>
      <c r="AC105" s="64" t="s">
        <v>1429</v>
      </c>
      <c r="AD105" s="64">
        <v>1.35</v>
      </c>
      <c r="AE105" s="64" t="s">
        <v>1430</v>
      </c>
      <c r="AF105" s="64">
        <v>1.35</v>
      </c>
      <c r="AG105" s="64" t="s">
        <v>1430</v>
      </c>
      <c r="AH105" s="60">
        <f>AB105+V105+P105+J105</f>
        <v>31.41</v>
      </c>
      <c r="AI105" s="60">
        <v>29.41</v>
      </c>
      <c r="AJ105" s="43">
        <f t="shared" si="1"/>
        <v>29.41</v>
      </c>
      <c r="AK105" s="60"/>
      <c r="AL105" s="60" t="s">
        <v>186</v>
      </c>
    </row>
    <row r="106" ht="49.95" customHeight="1" spans="1:38">
      <c r="A106" s="60">
        <v>104</v>
      </c>
      <c r="B106" s="154">
        <v>20203141054</v>
      </c>
      <c r="C106" s="60" t="s">
        <v>638</v>
      </c>
      <c r="D106" s="60" t="s">
        <v>639</v>
      </c>
      <c r="E106" s="60" t="s">
        <v>1431</v>
      </c>
      <c r="F106" s="60">
        <v>18899593650</v>
      </c>
      <c r="G106" s="60" t="s">
        <v>535</v>
      </c>
      <c r="H106" s="60" t="s">
        <v>416</v>
      </c>
      <c r="I106" s="60" t="s">
        <v>40</v>
      </c>
      <c r="J106" s="60">
        <v>0.9</v>
      </c>
      <c r="K106" s="64" t="s">
        <v>1432</v>
      </c>
      <c r="L106" s="64" t="s">
        <v>1432</v>
      </c>
      <c r="M106" s="60">
        <v>0.9</v>
      </c>
      <c r="N106" s="60">
        <v>1.1</v>
      </c>
      <c r="O106" s="64" t="s">
        <v>1433</v>
      </c>
      <c r="P106" s="60">
        <v>27.5</v>
      </c>
      <c r="Q106" s="64" t="s">
        <v>1434</v>
      </c>
      <c r="R106" s="64" t="s">
        <v>1434</v>
      </c>
      <c r="S106" s="60">
        <v>27.5</v>
      </c>
      <c r="T106" s="60">
        <v>27.5</v>
      </c>
      <c r="U106" s="64" t="s">
        <v>1434</v>
      </c>
      <c r="V106" s="60">
        <v>0.4</v>
      </c>
      <c r="W106" s="64" t="s">
        <v>1435</v>
      </c>
      <c r="X106" s="64" t="s">
        <v>1435</v>
      </c>
      <c r="Y106" s="60">
        <v>0.4</v>
      </c>
      <c r="Z106" s="60">
        <v>0.4</v>
      </c>
      <c r="AA106" s="64" t="s">
        <v>1435</v>
      </c>
      <c r="AB106" s="60">
        <v>0.4</v>
      </c>
      <c r="AC106" s="64" t="s">
        <v>1436</v>
      </c>
      <c r="AD106" s="64" t="s">
        <v>1436</v>
      </c>
      <c r="AE106" s="60">
        <v>0.4</v>
      </c>
      <c r="AF106" s="60">
        <v>0.4</v>
      </c>
      <c r="AG106" s="64" t="s">
        <v>1436</v>
      </c>
      <c r="AH106" s="60">
        <v>29.2</v>
      </c>
      <c r="AI106" s="64" t="s">
        <v>1437</v>
      </c>
      <c r="AJ106" s="43">
        <f t="shared" si="1"/>
        <v>29.4</v>
      </c>
      <c r="AK106" s="60"/>
      <c r="AL106" s="60" t="s">
        <v>186</v>
      </c>
    </row>
    <row r="107" ht="49.95" customHeight="1" spans="1:38">
      <c r="A107" s="60">
        <v>105</v>
      </c>
      <c r="B107" s="64">
        <v>20203164071</v>
      </c>
      <c r="C107" s="64" t="s">
        <v>631</v>
      </c>
      <c r="D107" s="64" t="s">
        <v>632</v>
      </c>
      <c r="E107" s="64" t="s">
        <v>1438</v>
      </c>
      <c r="F107" s="64">
        <v>13076538223</v>
      </c>
      <c r="G107" s="64" t="s">
        <v>1439</v>
      </c>
      <c r="H107" s="64" t="s">
        <v>416</v>
      </c>
      <c r="I107" s="64" t="s">
        <v>40</v>
      </c>
      <c r="J107" s="64">
        <v>1.9</v>
      </c>
      <c r="K107" s="64" t="s">
        <v>1440</v>
      </c>
      <c r="L107" s="64">
        <v>1.9</v>
      </c>
      <c r="M107" s="64" t="s">
        <v>1440</v>
      </c>
      <c r="N107" s="64">
        <v>1.9</v>
      </c>
      <c r="O107" s="64" t="s">
        <v>1440</v>
      </c>
      <c r="P107" s="64">
        <v>26.46</v>
      </c>
      <c r="Q107" s="64" t="s">
        <v>1441</v>
      </c>
      <c r="R107" s="64">
        <v>26.46</v>
      </c>
      <c r="S107" s="64" t="s">
        <v>1441</v>
      </c>
      <c r="T107" s="64">
        <v>26.46</v>
      </c>
      <c r="U107" s="64" t="s">
        <v>1441</v>
      </c>
      <c r="V107" s="64">
        <v>0.6</v>
      </c>
      <c r="W107" s="64" t="s">
        <v>1442</v>
      </c>
      <c r="X107" s="64">
        <v>0.6</v>
      </c>
      <c r="Y107" s="64" t="s">
        <v>1442</v>
      </c>
      <c r="Z107" s="64">
        <v>0.6</v>
      </c>
      <c r="AA107" s="64" t="s">
        <v>1442</v>
      </c>
      <c r="AB107" s="64">
        <v>0.4</v>
      </c>
      <c r="AC107" s="64" t="s">
        <v>1443</v>
      </c>
      <c r="AD107" s="64">
        <v>0.4</v>
      </c>
      <c r="AE107" s="64" t="s">
        <v>1443</v>
      </c>
      <c r="AF107" s="64">
        <v>0.4</v>
      </c>
      <c r="AG107" s="64" t="s">
        <v>1443</v>
      </c>
      <c r="AH107" s="64">
        <v>29.36</v>
      </c>
      <c r="AI107" s="64">
        <v>29.36</v>
      </c>
      <c r="AJ107" s="43">
        <f t="shared" si="1"/>
        <v>29.36</v>
      </c>
      <c r="AK107" s="165"/>
      <c r="AL107" s="60" t="s">
        <v>186</v>
      </c>
    </row>
    <row r="108" ht="49.95" customHeight="1" spans="1:38">
      <c r="A108" s="60">
        <v>106</v>
      </c>
      <c r="B108" s="64">
        <v>20203141007</v>
      </c>
      <c r="C108" s="64" t="s">
        <v>638</v>
      </c>
      <c r="D108" s="64" t="s">
        <v>912</v>
      </c>
      <c r="E108" s="64" t="s">
        <v>1444</v>
      </c>
      <c r="F108" s="63" t="s">
        <v>1445</v>
      </c>
      <c r="G108" s="64" t="s">
        <v>884</v>
      </c>
      <c r="H108" s="64" t="s">
        <v>39</v>
      </c>
      <c r="I108" s="64" t="s">
        <v>40</v>
      </c>
      <c r="J108" s="64">
        <v>1.3</v>
      </c>
      <c r="K108" s="64" t="s">
        <v>1446</v>
      </c>
      <c r="L108" s="64">
        <v>1.1</v>
      </c>
      <c r="M108" s="64" t="s">
        <v>1447</v>
      </c>
      <c r="N108" s="64">
        <v>1.5</v>
      </c>
      <c r="O108" s="64" t="s">
        <v>1448</v>
      </c>
      <c r="P108" s="64">
        <v>27.05</v>
      </c>
      <c r="Q108" s="64" t="s">
        <v>1449</v>
      </c>
      <c r="R108" s="64">
        <v>27.05</v>
      </c>
      <c r="S108" s="64" t="s">
        <v>1449</v>
      </c>
      <c r="T108" s="64">
        <v>27.05</v>
      </c>
      <c r="U108" s="64" t="s">
        <v>1449</v>
      </c>
      <c r="V108" s="64">
        <v>0.6</v>
      </c>
      <c r="W108" s="64" t="s">
        <v>1450</v>
      </c>
      <c r="X108" s="64">
        <v>0.8</v>
      </c>
      <c r="Y108" s="64" t="s">
        <v>1451</v>
      </c>
      <c r="Z108" s="64">
        <v>0.4</v>
      </c>
      <c r="AA108" s="64" t="s">
        <v>1452</v>
      </c>
      <c r="AB108" s="64">
        <v>0.4</v>
      </c>
      <c r="AC108" s="64" t="s">
        <v>1453</v>
      </c>
      <c r="AD108" s="64">
        <v>0.4</v>
      </c>
      <c r="AE108" s="64" t="s">
        <v>1453</v>
      </c>
      <c r="AF108" s="64">
        <v>0.4</v>
      </c>
      <c r="AG108" s="64" t="s">
        <v>1453</v>
      </c>
      <c r="AH108" s="64">
        <v>29.35</v>
      </c>
      <c r="AI108" s="64">
        <v>29.35</v>
      </c>
      <c r="AJ108" s="43">
        <f t="shared" si="1"/>
        <v>29.35</v>
      </c>
      <c r="AK108" s="64"/>
      <c r="AL108" s="60" t="s">
        <v>186</v>
      </c>
    </row>
    <row r="109" ht="49.95" customHeight="1" spans="1:38">
      <c r="A109" s="60">
        <v>107</v>
      </c>
      <c r="B109" s="61">
        <v>20203141035</v>
      </c>
      <c r="C109" s="60" t="s">
        <v>638</v>
      </c>
      <c r="D109" s="60" t="s">
        <v>639</v>
      </c>
      <c r="E109" s="60" t="s">
        <v>1454</v>
      </c>
      <c r="F109" s="60">
        <v>15014253818</v>
      </c>
      <c r="G109" s="62" t="s">
        <v>434</v>
      </c>
      <c r="H109" s="60" t="s">
        <v>416</v>
      </c>
      <c r="I109" s="60" t="s">
        <v>40</v>
      </c>
      <c r="J109" s="62">
        <v>1.9</v>
      </c>
      <c r="K109" s="73" t="s">
        <v>1455</v>
      </c>
      <c r="L109" s="73" t="s">
        <v>1456</v>
      </c>
      <c r="M109" s="62">
        <v>2.1</v>
      </c>
      <c r="N109" s="73">
        <v>1.9</v>
      </c>
      <c r="O109" s="73" t="s">
        <v>1455</v>
      </c>
      <c r="P109" s="62">
        <v>26.45</v>
      </c>
      <c r="Q109" s="73" t="s">
        <v>1457</v>
      </c>
      <c r="R109" s="73" t="s">
        <v>1457</v>
      </c>
      <c r="S109" s="62">
        <v>26.45</v>
      </c>
      <c r="T109" s="62">
        <v>26.45</v>
      </c>
      <c r="U109" s="73" t="s">
        <v>1457</v>
      </c>
      <c r="V109" s="62">
        <v>0.2</v>
      </c>
      <c r="W109" s="73" t="s">
        <v>446</v>
      </c>
      <c r="X109" s="73" t="s">
        <v>446</v>
      </c>
      <c r="Y109" s="73">
        <v>0.2</v>
      </c>
      <c r="Z109" s="73">
        <v>0.2</v>
      </c>
      <c r="AA109" s="73" t="s">
        <v>446</v>
      </c>
      <c r="AB109" s="62">
        <v>1.2</v>
      </c>
      <c r="AC109" s="73" t="s">
        <v>1458</v>
      </c>
      <c r="AD109" s="73" t="s">
        <v>1459</v>
      </c>
      <c r="AE109" s="73">
        <v>0.8</v>
      </c>
      <c r="AF109" s="73">
        <v>0.8</v>
      </c>
      <c r="AG109" s="73" t="s">
        <v>1459</v>
      </c>
      <c r="AH109" s="62">
        <v>29.55</v>
      </c>
      <c r="AI109" s="73" t="s">
        <v>1390</v>
      </c>
      <c r="AJ109" s="43">
        <f t="shared" si="1"/>
        <v>29.35</v>
      </c>
      <c r="AK109" s="64" t="s">
        <v>1460</v>
      </c>
      <c r="AL109" s="60" t="s">
        <v>186</v>
      </c>
    </row>
    <row r="110" ht="49.95" customHeight="1" spans="1:38">
      <c r="A110" s="60">
        <v>108</v>
      </c>
      <c r="B110" s="60">
        <v>20203164007</v>
      </c>
      <c r="C110" s="60" t="s">
        <v>631</v>
      </c>
      <c r="D110" s="60" t="s">
        <v>870</v>
      </c>
      <c r="E110" s="60" t="s">
        <v>1461</v>
      </c>
      <c r="F110" s="60">
        <v>13692422538</v>
      </c>
      <c r="G110" s="60" t="s">
        <v>65</v>
      </c>
      <c r="H110" s="64" t="s">
        <v>416</v>
      </c>
      <c r="I110" s="64" t="s">
        <v>40</v>
      </c>
      <c r="J110" s="60">
        <v>0.7</v>
      </c>
      <c r="K110" s="64" t="s">
        <v>1462</v>
      </c>
      <c r="L110" s="60">
        <v>0.7</v>
      </c>
      <c r="M110" s="64" t="s">
        <v>1462</v>
      </c>
      <c r="N110" s="60">
        <v>0.7</v>
      </c>
      <c r="O110" s="64" t="s">
        <v>1462</v>
      </c>
      <c r="P110" s="60">
        <v>27.24</v>
      </c>
      <c r="Q110" s="64" t="s">
        <v>1463</v>
      </c>
      <c r="R110" s="60">
        <v>27.24</v>
      </c>
      <c r="S110" s="64" t="s">
        <v>1463</v>
      </c>
      <c r="T110" s="60">
        <v>27.24</v>
      </c>
      <c r="U110" s="64" t="s">
        <v>1463</v>
      </c>
      <c r="V110" s="60">
        <v>0.2</v>
      </c>
      <c r="W110" s="64" t="s">
        <v>446</v>
      </c>
      <c r="X110" s="60">
        <v>0.2</v>
      </c>
      <c r="Y110" s="64" t="s">
        <v>446</v>
      </c>
      <c r="Z110" s="60">
        <v>0.3</v>
      </c>
      <c r="AA110" s="64" t="s">
        <v>446</v>
      </c>
      <c r="AB110" s="60">
        <v>1.1</v>
      </c>
      <c r="AC110" s="64" t="s">
        <v>1464</v>
      </c>
      <c r="AD110" s="60">
        <v>1.1</v>
      </c>
      <c r="AE110" s="64" t="s">
        <v>1464</v>
      </c>
      <c r="AF110" s="60">
        <v>1.1</v>
      </c>
      <c r="AG110" s="64" t="s">
        <v>1464</v>
      </c>
      <c r="AH110" s="60">
        <f>J110+P110+V110+AB110</f>
        <v>29.24</v>
      </c>
      <c r="AI110" s="60">
        <v>29.24</v>
      </c>
      <c r="AJ110" s="43">
        <f t="shared" si="1"/>
        <v>29.34</v>
      </c>
      <c r="AK110" s="81"/>
      <c r="AL110" s="60" t="s">
        <v>186</v>
      </c>
    </row>
    <row r="111" ht="49.95" customHeight="1" spans="1:38">
      <c r="A111" s="60">
        <v>109</v>
      </c>
      <c r="B111" s="154">
        <v>20203141042</v>
      </c>
      <c r="C111" s="60" t="s">
        <v>638</v>
      </c>
      <c r="D111" s="60" t="s">
        <v>639</v>
      </c>
      <c r="E111" s="60" t="s">
        <v>1465</v>
      </c>
      <c r="F111" s="60">
        <v>13450271869</v>
      </c>
      <c r="G111" s="60" t="s">
        <v>607</v>
      </c>
      <c r="H111" s="60" t="s">
        <v>416</v>
      </c>
      <c r="I111" s="60" t="s">
        <v>40</v>
      </c>
      <c r="J111" s="60">
        <v>1.7</v>
      </c>
      <c r="K111" s="64" t="s">
        <v>1466</v>
      </c>
      <c r="L111" s="64" t="s">
        <v>1466</v>
      </c>
      <c r="M111" s="60">
        <v>1.7</v>
      </c>
      <c r="N111" s="60">
        <v>1.7</v>
      </c>
      <c r="O111" s="64" t="s">
        <v>1466</v>
      </c>
      <c r="P111" s="60">
        <v>26.13</v>
      </c>
      <c r="Q111" s="64" t="s">
        <v>1467</v>
      </c>
      <c r="R111" s="64" t="s">
        <v>1467</v>
      </c>
      <c r="S111" s="60">
        <v>26.13</v>
      </c>
      <c r="T111" s="60">
        <v>26.13</v>
      </c>
      <c r="U111" s="64" t="s">
        <v>1467</v>
      </c>
      <c r="V111" s="60">
        <v>0.4</v>
      </c>
      <c r="W111" s="64" t="s">
        <v>1468</v>
      </c>
      <c r="X111" s="64" t="s">
        <v>1468</v>
      </c>
      <c r="Y111" s="60">
        <v>0.4</v>
      </c>
      <c r="Z111" s="60">
        <v>0.3</v>
      </c>
      <c r="AA111" s="64" t="s">
        <v>1469</v>
      </c>
      <c r="AB111" s="60">
        <v>1.3</v>
      </c>
      <c r="AC111" s="64" t="s">
        <v>1470</v>
      </c>
      <c r="AD111" s="64" t="s">
        <v>1470</v>
      </c>
      <c r="AE111" s="60">
        <v>1.3</v>
      </c>
      <c r="AF111" s="60">
        <v>1.1</v>
      </c>
      <c r="AG111" s="64" t="s">
        <v>1471</v>
      </c>
      <c r="AH111" s="60">
        <v>29.53</v>
      </c>
      <c r="AI111" s="64" t="s">
        <v>1472</v>
      </c>
      <c r="AJ111" s="43">
        <f t="shared" si="1"/>
        <v>29.23</v>
      </c>
      <c r="AK111" s="60"/>
      <c r="AL111" s="60" t="s">
        <v>186</v>
      </c>
    </row>
    <row r="112" ht="49.95" customHeight="1" spans="1:38">
      <c r="A112" s="60">
        <v>110</v>
      </c>
      <c r="B112" s="154">
        <v>20203141050</v>
      </c>
      <c r="C112" s="60" t="s">
        <v>638</v>
      </c>
      <c r="D112" s="60" t="s">
        <v>639</v>
      </c>
      <c r="E112" s="60" t="s">
        <v>1473</v>
      </c>
      <c r="F112" s="60">
        <v>15362134063</v>
      </c>
      <c r="G112" s="60" t="s">
        <v>1124</v>
      </c>
      <c r="H112" s="60" t="s">
        <v>416</v>
      </c>
      <c r="I112" s="60" t="s">
        <v>40</v>
      </c>
      <c r="J112" s="60">
        <v>1.3</v>
      </c>
      <c r="K112" s="64" t="s">
        <v>1474</v>
      </c>
      <c r="L112" s="64" t="s">
        <v>1474</v>
      </c>
      <c r="M112" s="64">
        <v>1.3</v>
      </c>
      <c r="N112" s="64">
        <v>1.3</v>
      </c>
      <c r="O112" s="64" t="s">
        <v>1474</v>
      </c>
      <c r="P112" s="60">
        <v>27.12</v>
      </c>
      <c r="Q112" s="64" t="s">
        <v>1475</v>
      </c>
      <c r="R112" s="64">
        <v>27.12</v>
      </c>
      <c r="S112" s="64">
        <v>0.4</v>
      </c>
      <c r="T112" s="64">
        <v>27.12</v>
      </c>
      <c r="U112" s="64" t="s">
        <v>1475</v>
      </c>
      <c r="V112" s="60" t="s">
        <v>1476</v>
      </c>
      <c r="W112" s="64" t="s">
        <v>1476</v>
      </c>
      <c r="X112" s="64">
        <v>0.4</v>
      </c>
      <c r="Y112" s="64">
        <v>0.4</v>
      </c>
      <c r="Z112" s="64">
        <v>0.4</v>
      </c>
      <c r="AA112" s="64" t="s">
        <v>1476</v>
      </c>
      <c r="AB112" s="60" t="s">
        <v>1477</v>
      </c>
      <c r="AC112" s="64" t="s">
        <v>1477</v>
      </c>
      <c r="AD112" s="64">
        <v>0.4</v>
      </c>
      <c r="AE112" s="64">
        <v>29.22</v>
      </c>
      <c r="AF112" s="64">
        <v>0.4</v>
      </c>
      <c r="AG112" s="64" t="s">
        <v>1477</v>
      </c>
      <c r="AH112" s="60">
        <v>29.22</v>
      </c>
      <c r="AI112" s="60" t="s">
        <v>1478</v>
      </c>
      <c r="AJ112" s="43">
        <f t="shared" si="1"/>
        <v>29.22</v>
      </c>
      <c r="AK112" s="60"/>
      <c r="AL112" s="60" t="s">
        <v>186</v>
      </c>
    </row>
    <row r="113" ht="49.95" customHeight="1" spans="1:38">
      <c r="A113" s="60">
        <v>111</v>
      </c>
      <c r="B113" s="60">
        <v>20203164011</v>
      </c>
      <c r="C113" s="60" t="s">
        <v>631</v>
      </c>
      <c r="D113" s="60" t="s">
        <v>777</v>
      </c>
      <c r="E113" s="60" t="s">
        <v>1479</v>
      </c>
      <c r="F113" s="60">
        <v>15873119985</v>
      </c>
      <c r="G113" s="161"/>
      <c r="H113" s="64" t="s">
        <v>416</v>
      </c>
      <c r="I113" s="64" t="s">
        <v>40</v>
      </c>
      <c r="J113" s="60">
        <v>0.7</v>
      </c>
      <c r="K113" s="64" t="s">
        <v>1480</v>
      </c>
      <c r="L113" s="60">
        <v>0.7</v>
      </c>
      <c r="M113" s="64" t="s">
        <v>1480</v>
      </c>
      <c r="N113" s="60">
        <v>0.9</v>
      </c>
      <c r="O113" s="64" t="s">
        <v>1481</v>
      </c>
      <c r="P113" s="60">
        <v>26.712</v>
      </c>
      <c r="Q113" s="64" t="s">
        <v>1482</v>
      </c>
      <c r="R113" s="60" t="s">
        <v>1483</v>
      </c>
      <c r="S113" s="64" t="s">
        <v>1482</v>
      </c>
      <c r="T113" s="60">
        <v>26.71</v>
      </c>
      <c r="U113" s="64" t="s">
        <v>1482</v>
      </c>
      <c r="V113" s="60">
        <v>1</v>
      </c>
      <c r="W113" s="64" t="s">
        <v>1484</v>
      </c>
      <c r="X113" s="60">
        <v>1</v>
      </c>
      <c r="Y113" s="64" t="s">
        <v>1484</v>
      </c>
      <c r="Z113" s="60">
        <v>0.8</v>
      </c>
      <c r="AA113" s="64" t="s">
        <v>1485</v>
      </c>
      <c r="AB113" s="60">
        <v>0.8</v>
      </c>
      <c r="AC113" s="64" t="s">
        <v>1486</v>
      </c>
      <c r="AD113" s="60">
        <v>0.6</v>
      </c>
      <c r="AE113" s="64" t="s">
        <v>1487</v>
      </c>
      <c r="AF113" s="60">
        <v>0.8</v>
      </c>
      <c r="AG113" s="64" t="s">
        <v>1486</v>
      </c>
      <c r="AH113" s="60">
        <v>29.212</v>
      </c>
      <c r="AI113" s="60">
        <v>29.01</v>
      </c>
      <c r="AJ113" s="43">
        <f t="shared" si="1"/>
        <v>29.21</v>
      </c>
      <c r="AK113" s="60" t="s">
        <v>1488</v>
      </c>
      <c r="AL113" s="60" t="s">
        <v>186</v>
      </c>
    </row>
    <row r="114" ht="49.95" customHeight="1" spans="1:38">
      <c r="A114" s="60">
        <v>112</v>
      </c>
      <c r="B114" s="60">
        <v>20203164005</v>
      </c>
      <c r="C114" s="60" t="s">
        <v>631</v>
      </c>
      <c r="D114" s="60" t="s">
        <v>694</v>
      </c>
      <c r="E114" s="60" t="s">
        <v>1489</v>
      </c>
      <c r="F114" s="60">
        <v>13535447334</v>
      </c>
      <c r="G114" s="60" t="s">
        <v>65</v>
      </c>
      <c r="H114" s="64" t="s">
        <v>416</v>
      </c>
      <c r="I114" s="64" t="s">
        <v>40</v>
      </c>
      <c r="J114" s="60">
        <v>1.2</v>
      </c>
      <c r="K114" s="64" t="s">
        <v>1490</v>
      </c>
      <c r="L114" s="60">
        <v>1.2</v>
      </c>
      <c r="M114" s="64" t="s">
        <v>1490</v>
      </c>
      <c r="N114" s="60">
        <v>1.2</v>
      </c>
      <c r="O114" s="64" t="s">
        <v>1490</v>
      </c>
      <c r="P114" s="60">
        <v>27.01</v>
      </c>
      <c r="Q114" s="64" t="s">
        <v>1491</v>
      </c>
      <c r="R114" s="60">
        <v>27.01</v>
      </c>
      <c r="S114" s="64" t="s">
        <v>1492</v>
      </c>
      <c r="T114" s="60">
        <v>27.01</v>
      </c>
      <c r="U114" s="64" t="s">
        <v>1492</v>
      </c>
      <c r="V114" s="60">
        <v>0.2</v>
      </c>
      <c r="W114" s="60" t="s">
        <v>332</v>
      </c>
      <c r="X114" s="60">
        <v>0.2</v>
      </c>
      <c r="Y114" s="60" t="s">
        <v>332</v>
      </c>
      <c r="Z114" s="60">
        <v>0.2</v>
      </c>
      <c r="AA114" s="64" t="s">
        <v>332</v>
      </c>
      <c r="AB114" s="60">
        <v>0.8</v>
      </c>
      <c r="AC114" s="64" t="s">
        <v>1493</v>
      </c>
      <c r="AD114" s="60">
        <v>0.8</v>
      </c>
      <c r="AE114" s="64" t="s">
        <v>1493</v>
      </c>
      <c r="AF114" s="60">
        <v>0.8</v>
      </c>
      <c r="AG114" s="64" t="s">
        <v>1493</v>
      </c>
      <c r="AH114" s="60">
        <v>29.21</v>
      </c>
      <c r="AI114" s="60">
        <v>29.21</v>
      </c>
      <c r="AJ114" s="43">
        <f t="shared" si="1"/>
        <v>29.21</v>
      </c>
      <c r="AK114" s="60"/>
      <c r="AL114" s="60" t="s">
        <v>186</v>
      </c>
    </row>
    <row r="115" ht="49.95" customHeight="1" spans="1:38">
      <c r="A115" s="60">
        <v>113</v>
      </c>
      <c r="B115" s="60">
        <v>20203141076</v>
      </c>
      <c r="C115" s="60" t="s">
        <v>638</v>
      </c>
      <c r="D115" s="60" t="s">
        <v>1106</v>
      </c>
      <c r="E115" s="60" t="s">
        <v>1494</v>
      </c>
      <c r="F115" s="60">
        <v>15737111568</v>
      </c>
      <c r="G115" s="60" t="s">
        <v>1064</v>
      </c>
      <c r="H115" s="64" t="s">
        <v>416</v>
      </c>
      <c r="I115" s="64" t="s">
        <v>40</v>
      </c>
      <c r="J115" s="60">
        <v>1.3</v>
      </c>
      <c r="K115" s="64" t="s">
        <v>1495</v>
      </c>
      <c r="L115" s="60">
        <v>1.3</v>
      </c>
      <c r="M115" s="64" t="s">
        <v>1495</v>
      </c>
      <c r="N115" s="60">
        <v>1.3</v>
      </c>
      <c r="O115" s="64" t="s">
        <v>1495</v>
      </c>
      <c r="P115" s="60">
        <v>27.07</v>
      </c>
      <c r="Q115" s="64" t="s">
        <v>1496</v>
      </c>
      <c r="R115" s="60">
        <v>27.07</v>
      </c>
      <c r="S115" s="64" t="s">
        <v>1496</v>
      </c>
      <c r="T115" s="60">
        <v>27.07</v>
      </c>
      <c r="U115" s="64" t="s">
        <v>1496</v>
      </c>
      <c r="V115" s="60">
        <v>0.4</v>
      </c>
      <c r="W115" s="64" t="s">
        <v>1497</v>
      </c>
      <c r="X115" s="60">
        <v>0.4</v>
      </c>
      <c r="Y115" s="64" t="s">
        <v>1497</v>
      </c>
      <c r="Z115" s="60">
        <v>0.4</v>
      </c>
      <c r="AA115" s="64" t="s">
        <v>1497</v>
      </c>
      <c r="AB115" s="60">
        <v>0.4</v>
      </c>
      <c r="AC115" s="64" t="s">
        <v>1498</v>
      </c>
      <c r="AD115" s="60">
        <v>0.4</v>
      </c>
      <c r="AE115" s="64" t="s">
        <v>1498</v>
      </c>
      <c r="AF115" s="60">
        <v>0.4</v>
      </c>
      <c r="AG115" s="64" t="s">
        <v>1499</v>
      </c>
      <c r="AH115" s="60">
        <v>29.17</v>
      </c>
      <c r="AI115" s="60">
        <v>29.17</v>
      </c>
      <c r="AJ115" s="43">
        <f t="shared" si="1"/>
        <v>29.17</v>
      </c>
      <c r="AK115" s="161"/>
      <c r="AL115" s="60" t="s">
        <v>186</v>
      </c>
    </row>
    <row r="116" ht="49.95" customHeight="1" spans="1:38">
      <c r="A116" s="60">
        <v>114</v>
      </c>
      <c r="B116" s="154">
        <v>20203141036</v>
      </c>
      <c r="C116" s="60" t="s">
        <v>638</v>
      </c>
      <c r="D116" s="60" t="s">
        <v>639</v>
      </c>
      <c r="E116" s="60" t="s">
        <v>1500</v>
      </c>
      <c r="F116" s="60">
        <v>13682233749</v>
      </c>
      <c r="G116" s="60" t="s">
        <v>535</v>
      </c>
      <c r="H116" s="60" t="s">
        <v>416</v>
      </c>
      <c r="I116" s="60" t="s">
        <v>40</v>
      </c>
      <c r="J116" s="60">
        <v>2.2</v>
      </c>
      <c r="K116" s="73" t="s">
        <v>1501</v>
      </c>
      <c r="L116" s="73" t="s">
        <v>1502</v>
      </c>
      <c r="M116" s="73">
        <v>2.1</v>
      </c>
      <c r="N116" s="73">
        <v>2.1</v>
      </c>
      <c r="O116" s="73" t="s">
        <v>1502</v>
      </c>
      <c r="P116" s="60">
        <v>26.66</v>
      </c>
      <c r="Q116" s="64" t="s">
        <v>1503</v>
      </c>
      <c r="R116" s="64">
        <v>26.66</v>
      </c>
      <c r="S116" s="64">
        <v>0.2</v>
      </c>
      <c r="T116" s="64">
        <v>26.66</v>
      </c>
      <c r="U116" s="64" t="s">
        <v>1503</v>
      </c>
      <c r="V116" s="62" t="s">
        <v>446</v>
      </c>
      <c r="W116" s="73" t="s">
        <v>446</v>
      </c>
      <c r="X116" s="73">
        <v>0.2</v>
      </c>
      <c r="Y116" s="73">
        <v>0.2</v>
      </c>
      <c r="Z116" s="73">
        <v>0.2</v>
      </c>
      <c r="AA116" s="73" t="s">
        <v>446</v>
      </c>
      <c r="AB116" s="60" t="s">
        <v>1504</v>
      </c>
      <c r="AC116" s="64" t="s">
        <v>1504</v>
      </c>
      <c r="AD116" s="64">
        <v>0.2</v>
      </c>
      <c r="AE116" s="64">
        <v>29.26</v>
      </c>
      <c r="AF116" s="64">
        <v>0.2</v>
      </c>
      <c r="AG116" s="60" t="s">
        <v>1504</v>
      </c>
      <c r="AH116" s="60">
        <v>29.16</v>
      </c>
      <c r="AI116" s="60" t="s">
        <v>1505</v>
      </c>
      <c r="AJ116" s="43">
        <f t="shared" si="1"/>
        <v>29.16</v>
      </c>
      <c r="AK116" s="60"/>
      <c r="AL116" s="60" t="s">
        <v>186</v>
      </c>
    </row>
    <row r="117" ht="49.95" customHeight="1" spans="1:38">
      <c r="A117" s="60">
        <v>115</v>
      </c>
      <c r="B117" s="64">
        <v>20203164080</v>
      </c>
      <c r="C117" s="64" t="s">
        <v>631</v>
      </c>
      <c r="D117" s="64" t="s">
        <v>1188</v>
      </c>
      <c r="E117" s="64" t="s">
        <v>1506</v>
      </c>
      <c r="F117" s="64">
        <v>18819260263</v>
      </c>
      <c r="G117" s="64" t="s">
        <v>399</v>
      </c>
      <c r="H117" s="64" t="s">
        <v>416</v>
      </c>
      <c r="I117" s="64" t="s">
        <v>40</v>
      </c>
      <c r="J117" s="64">
        <v>0.6</v>
      </c>
      <c r="K117" s="64" t="s">
        <v>1507</v>
      </c>
      <c r="L117" s="64">
        <v>0.6</v>
      </c>
      <c r="M117" s="64" t="s">
        <v>1507</v>
      </c>
      <c r="N117" s="64">
        <v>0.6</v>
      </c>
      <c r="O117" s="64" t="s">
        <v>1507</v>
      </c>
      <c r="P117" s="64">
        <v>27.35</v>
      </c>
      <c r="Q117" s="64" t="s">
        <v>1508</v>
      </c>
      <c r="R117" s="64">
        <v>27.35</v>
      </c>
      <c r="S117" s="64" t="s">
        <v>1508</v>
      </c>
      <c r="T117" s="64">
        <v>27.35</v>
      </c>
      <c r="U117" s="64" t="s">
        <v>1508</v>
      </c>
      <c r="V117" s="64">
        <v>0.7</v>
      </c>
      <c r="W117" s="64" t="s">
        <v>1509</v>
      </c>
      <c r="X117" s="64">
        <v>0.8</v>
      </c>
      <c r="Y117" s="64" t="s">
        <v>1510</v>
      </c>
      <c r="Z117" s="64">
        <v>0.8</v>
      </c>
      <c r="AA117" s="64" t="s">
        <v>1510</v>
      </c>
      <c r="AB117" s="64">
        <v>0.4</v>
      </c>
      <c r="AC117" s="64" t="s">
        <v>1511</v>
      </c>
      <c r="AD117" s="64">
        <v>0.4</v>
      </c>
      <c r="AE117" s="64" t="s">
        <v>1511</v>
      </c>
      <c r="AF117" s="64">
        <v>0.4</v>
      </c>
      <c r="AG117" s="64" t="s">
        <v>1511</v>
      </c>
      <c r="AH117" s="64">
        <v>29.05</v>
      </c>
      <c r="AI117" s="64">
        <f>L117+R117+X117+AD117</f>
        <v>29.15</v>
      </c>
      <c r="AJ117" s="43">
        <f t="shared" si="1"/>
        <v>29.15</v>
      </c>
      <c r="AK117" s="165"/>
      <c r="AL117" s="60" t="s">
        <v>186</v>
      </c>
    </row>
    <row r="118" ht="49.95" customHeight="1" spans="1:38">
      <c r="A118" s="60">
        <v>116</v>
      </c>
      <c r="B118" s="64" t="s">
        <v>1512</v>
      </c>
      <c r="C118" s="60" t="s">
        <v>631</v>
      </c>
      <c r="D118" s="64" t="s">
        <v>802</v>
      </c>
      <c r="E118" s="64" t="s">
        <v>1513</v>
      </c>
      <c r="F118" s="64" t="s">
        <v>1514</v>
      </c>
      <c r="G118" s="64" t="s">
        <v>1243</v>
      </c>
      <c r="H118" s="64" t="s">
        <v>416</v>
      </c>
      <c r="I118" s="64" t="s">
        <v>40</v>
      </c>
      <c r="J118" s="60">
        <v>1.8</v>
      </c>
      <c r="K118" s="64" t="s">
        <v>1515</v>
      </c>
      <c r="L118" s="64">
        <v>1.8</v>
      </c>
      <c r="M118" s="64" t="s">
        <v>1515</v>
      </c>
      <c r="N118" s="60">
        <v>1.8</v>
      </c>
      <c r="O118" s="64" t="s">
        <v>1515</v>
      </c>
      <c r="P118" s="60">
        <v>26.52</v>
      </c>
      <c r="Q118" s="64" t="s">
        <v>1516</v>
      </c>
      <c r="R118" s="64">
        <v>26.52</v>
      </c>
      <c r="S118" s="64" t="s">
        <v>1516</v>
      </c>
      <c r="T118" s="64">
        <v>26.52</v>
      </c>
      <c r="U118" s="64" t="s">
        <v>1516</v>
      </c>
      <c r="V118" s="60">
        <v>0.4</v>
      </c>
      <c r="W118" s="64" t="s">
        <v>1517</v>
      </c>
      <c r="X118" s="64">
        <v>0.4</v>
      </c>
      <c r="Y118" s="64" t="s">
        <v>1517</v>
      </c>
      <c r="Z118" s="64">
        <v>0.4</v>
      </c>
      <c r="AA118" s="64" t="s">
        <v>1517</v>
      </c>
      <c r="AB118" s="60">
        <v>0.4</v>
      </c>
      <c r="AC118" s="64" t="s">
        <v>1518</v>
      </c>
      <c r="AD118" s="64">
        <v>0.4</v>
      </c>
      <c r="AE118" s="64" t="s">
        <v>1518</v>
      </c>
      <c r="AF118" s="64">
        <v>0.4</v>
      </c>
      <c r="AG118" s="64" t="s">
        <v>1518</v>
      </c>
      <c r="AH118" s="60">
        <v>29.12</v>
      </c>
      <c r="AI118" s="60">
        <v>29.12</v>
      </c>
      <c r="AJ118" s="43">
        <f t="shared" si="1"/>
        <v>29.12</v>
      </c>
      <c r="AK118" s="60"/>
      <c r="AL118" s="60" t="s">
        <v>186</v>
      </c>
    </row>
    <row r="119" ht="49.95" customHeight="1" spans="1:38">
      <c r="A119" s="88">
        <v>117</v>
      </c>
      <c r="B119" s="90">
        <v>20203141013</v>
      </c>
      <c r="C119" s="90" t="s">
        <v>638</v>
      </c>
      <c r="D119" s="90" t="s">
        <v>688</v>
      </c>
      <c r="E119" s="90" t="s">
        <v>1519</v>
      </c>
      <c r="F119" s="90">
        <v>13198639225</v>
      </c>
      <c r="G119" s="90" t="s">
        <v>73</v>
      </c>
      <c r="H119" s="90" t="s">
        <v>416</v>
      </c>
      <c r="I119" s="90" t="s">
        <v>40</v>
      </c>
      <c r="J119" s="90">
        <v>1.1</v>
      </c>
      <c r="K119" s="90" t="s">
        <v>1520</v>
      </c>
      <c r="L119" s="90">
        <v>1.1</v>
      </c>
      <c r="M119" s="90" t="s">
        <v>1520</v>
      </c>
      <c r="N119" s="90">
        <v>1.1</v>
      </c>
      <c r="O119" s="90" t="s">
        <v>1520</v>
      </c>
      <c r="P119" s="90">
        <v>26.97</v>
      </c>
      <c r="Q119" s="90" t="s">
        <v>1521</v>
      </c>
      <c r="R119" s="90">
        <v>27</v>
      </c>
      <c r="S119" s="90" t="s">
        <v>1521</v>
      </c>
      <c r="T119" s="90">
        <v>27</v>
      </c>
      <c r="U119" s="90" t="s">
        <v>1521</v>
      </c>
      <c r="V119" s="90">
        <v>0.2</v>
      </c>
      <c r="W119" s="90" t="s">
        <v>1522</v>
      </c>
      <c r="X119" s="90">
        <v>0.2</v>
      </c>
      <c r="Y119" s="90" t="s">
        <v>1522</v>
      </c>
      <c r="Z119" s="90">
        <v>0.2</v>
      </c>
      <c r="AA119" s="90" t="s">
        <v>1522</v>
      </c>
      <c r="AB119" s="90">
        <v>0.8</v>
      </c>
      <c r="AC119" s="90" t="s">
        <v>693</v>
      </c>
      <c r="AD119" s="90">
        <v>0.8</v>
      </c>
      <c r="AE119" s="90" t="s">
        <v>693</v>
      </c>
      <c r="AF119" s="90">
        <v>0.8</v>
      </c>
      <c r="AG119" s="90" t="s">
        <v>693</v>
      </c>
      <c r="AH119" s="90">
        <f>J119+P119+V119+AB119</f>
        <v>29.07</v>
      </c>
      <c r="AI119" s="90">
        <v>29.1</v>
      </c>
      <c r="AJ119" s="44">
        <f t="shared" si="1"/>
        <v>29.1</v>
      </c>
      <c r="AK119" s="90"/>
      <c r="AL119" s="90" t="s">
        <v>480</v>
      </c>
    </row>
    <row r="120" ht="49.95" customHeight="1" spans="1:38">
      <c r="A120" s="88">
        <v>118</v>
      </c>
      <c r="B120" s="45">
        <v>20203164001</v>
      </c>
      <c r="C120" s="45" t="s">
        <v>631</v>
      </c>
      <c r="D120" s="45" t="s">
        <v>724</v>
      </c>
      <c r="E120" s="45" t="s">
        <v>1523</v>
      </c>
      <c r="F120" s="45">
        <v>13768724536</v>
      </c>
      <c r="G120" s="45" t="s">
        <v>872</v>
      </c>
      <c r="H120" s="90" t="s">
        <v>416</v>
      </c>
      <c r="I120" s="90" t="s">
        <v>40</v>
      </c>
      <c r="J120" s="45">
        <v>0.7</v>
      </c>
      <c r="K120" s="167" t="s">
        <v>1524</v>
      </c>
      <c r="L120" s="167">
        <v>0.7</v>
      </c>
      <c r="M120" s="167" t="s">
        <v>1524</v>
      </c>
      <c r="N120" s="167">
        <v>0.7</v>
      </c>
      <c r="O120" s="167" t="s">
        <v>1524</v>
      </c>
      <c r="P120" s="45">
        <v>25.46</v>
      </c>
      <c r="Q120" s="90" t="s">
        <v>1525</v>
      </c>
      <c r="R120" s="45">
        <v>25.46</v>
      </c>
      <c r="S120" s="90" t="s">
        <v>1525</v>
      </c>
      <c r="T120" s="45">
        <v>25.58</v>
      </c>
      <c r="U120" s="90" t="s">
        <v>1526</v>
      </c>
      <c r="V120" s="45">
        <v>0.4</v>
      </c>
      <c r="W120" s="167" t="s">
        <v>1527</v>
      </c>
      <c r="X120" s="167">
        <v>0.4</v>
      </c>
      <c r="Y120" s="167" t="s">
        <v>1527</v>
      </c>
      <c r="Z120" s="167">
        <v>0.4</v>
      </c>
      <c r="AA120" s="167" t="s">
        <v>1527</v>
      </c>
      <c r="AB120" s="45">
        <v>3</v>
      </c>
      <c r="AC120" s="167" t="s">
        <v>1528</v>
      </c>
      <c r="AD120" s="167">
        <v>3</v>
      </c>
      <c r="AE120" s="167" t="s">
        <v>1528</v>
      </c>
      <c r="AF120" s="45">
        <v>2.4</v>
      </c>
      <c r="AG120" s="167" t="s">
        <v>1529</v>
      </c>
      <c r="AH120" s="45">
        <v>29.56</v>
      </c>
      <c r="AI120" s="45">
        <v>29.56</v>
      </c>
      <c r="AJ120" s="45">
        <v>29.08</v>
      </c>
      <c r="AK120" s="45" t="s">
        <v>1530</v>
      </c>
      <c r="AL120" s="90" t="s">
        <v>480</v>
      </c>
    </row>
    <row r="121" ht="49.95" customHeight="1" spans="1:38">
      <c r="A121" s="88">
        <v>119</v>
      </c>
      <c r="B121" s="90" t="s">
        <v>1531</v>
      </c>
      <c r="C121" s="88" t="s">
        <v>631</v>
      </c>
      <c r="D121" s="90" t="s">
        <v>802</v>
      </c>
      <c r="E121" s="90" t="s">
        <v>1532</v>
      </c>
      <c r="F121" s="90" t="s">
        <v>1533</v>
      </c>
      <c r="G121" s="90" t="s">
        <v>352</v>
      </c>
      <c r="H121" s="90" t="s">
        <v>416</v>
      </c>
      <c r="I121" s="90" t="s">
        <v>40</v>
      </c>
      <c r="J121" s="88">
        <v>0.5</v>
      </c>
      <c r="K121" s="88" t="s">
        <v>1534</v>
      </c>
      <c r="L121" s="88">
        <f>0.5+0.2</f>
        <v>0.7</v>
      </c>
      <c r="M121" s="88" t="s">
        <v>1535</v>
      </c>
      <c r="N121" s="88">
        <f>0.5+0.2</f>
        <v>0.7</v>
      </c>
      <c r="O121" s="88" t="s">
        <v>1535</v>
      </c>
      <c r="P121" s="88">
        <v>27.05</v>
      </c>
      <c r="Q121" s="90" t="s">
        <v>1536</v>
      </c>
      <c r="R121" s="88">
        <v>27.05</v>
      </c>
      <c r="S121" s="90" t="s">
        <v>1536</v>
      </c>
      <c r="T121" s="88">
        <v>27.14</v>
      </c>
      <c r="U121" s="90" t="s">
        <v>1537</v>
      </c>
      <c r="V121" s="88">
        <v>0.6</v>
      </c>
      <c r="W121" s="90" t="s">
        <v>1538</v>
      </c>
      <c r="X121" s="88">
        <v>0.4</v>
      </c>
      <c r="Y121" s="90" t="s">
        <v>1539</v>
      </c>
      <c r="Z121" s="88">
        <v>0.4</v>
      </c>
      <c r="AA121" s="90" t="s">
        <v>1539</v>
      </c>
      <c r="AB121" s="90">
        <v>0.8</v>
      </c>
      <c r="AC121" s="90" t="s">
        <v>1540</v>
      </c>
      <c r="AD121" s="90">
        <v>0.8</v>
      </c>
      <c r="AE121" s="90" t="s">
        <v>1541</v>
      </c>
      <c r="AF121" s="90">
        <v>0.8</v>
      </c>
      <c r="AG121" s="90" t="s">
        <v>1541</v>
      </c>
      <c r="AH121" s="88">
        <v>28.95</v>
      </c>
      <c r="AI121" s="88">
        <v>28.95</v>
      </c>
      <c r="AJ121" s="44">
        <f t="shared" ref="AJ121:AJ167" si="2">N121+T121+Z121+AF121</f>
        <v>29.04</v>
      </c>
      <c r="AK121" s="88"/>
      <c r="AL121" s="90" t="s">
        <v>480</v>
      </c>
    </row>
    <row r="122" ht="49.95" customHeight="1" spans="1:38">
      <c r="A122" s="88">
        <v>120</v>
      </c>
      <c r="B122" s="90">
        <v>20203141005</v>
      </c>
      <c r="C122" s="90" t="s">
        <v>638</v>
      </c>
      <c r="D122" s="90" t="s">
        <v>1542</v>
      </c>
      <c r="E122" s="90" t="s">
        <v>1543</v>
      </c>
      <c r="F122" s="90">
        <v>17723101260</v>
      </c>
      <c r="G122" s="90" t="s">
        <v>131</v>
      </c>
      <c r="H122" s="90" t="s">
        <v>416</v>
      </c>
      <c r="I122" s="90" t="s">
        <v>40</v>
      </c>
      <c r="J122" s="90">
        <v>1.2</v>
      </c>
      <c r="K122" s="90" t="s">
        <v>1544</v>
      </c>
      <c r="L122" s="90">
        <v>1</v>
      </c>
      <c r="M122" s="90" t="s">
        <v>1545</v>
      </c>
      <c r="N122" s="90">
        <v>1</v>
      </c>
      <c r="O122" s="90" t="s">
        <v>1545</v>
      </c>
      <c r="P122" s="90">
        <v>27.22</v>
      </c>
      <c r="Q122" s="90" t="s">
        <v>1546</v>
      </c>
      <c r="R122" s="90">
        <v>27.22</v>
      </c>
      <c r="S122" s="90" t="s">
        <v>1546</v>
      </c>
      <c r="T122" s="90">
        <v>27.22</v>
      </c>
      <c r="U122" s="90" t="s">
        <v>1546</v>
      </c>
      <c r="V122" s="90">
        <v>0.1</v>
      </c>
      <c r="W122" s="90" t="s">
        <v>1547</v>
      </c>
      <c r="X122" s="90">
        <v>0.4</v>
      </c>
      <c r="Y122" s="90" t="s">
        <v>1548</v>
      </c>
      <c r="Z122" s="90">
        <v>0.4</v>
      </c>
      <c r="AA122" s="90" t="s">
        <v>1548</v>
      </c>
      <c r="AB122" s="90">
        <v>0.4</v>
      </c>
      <c r="AC122" s="90" t="s">
        <v>1549</v>
      </c>
      <c r="AD122" s="90">
        <v>0.4</v>
      </c>
      <c r="AE122" s="90" t="s">
        <v>1549</v>
      </c>
      <c r="AF122" s="90">
        <v>0.4</v>
      </c>
      <c r="AG122" s="90" t="s">
        <v>1549</v>
      </c>
      <c r="AH122" s="90">
        <f>AB122+V122+P122+J122</f>
        <v>28.92</v>
      </c>
      <c r="AI122" s="90">
        <v>29.02</v>
      </c>
      <c r="AJ122" s="44">
        <f t="shared" si="2"/>
        <v>29.02</v>
      </c>
      <c r="AK122" s="169" t="s">
        <v>738</v>
      </c>
      <c r="AL122" s="90" t="s">
        <v>480</v>
      </c>
    </row>
    <row r="123" ht="49.95" customHeight="1" spans="1:38">
      <c r="A123" s="88">
        <v>121</v>
      </c>
      <c r="B123" s="166">
        <v>20203141051</v>
      </c>
      <c r="C123" s="88" t="s">
        <v>638</v>
      </c>
      <c r="D123" s="88" t="s">
        <v>639</v>
      </c>
      <c r="E123" s="88" t="s">
        <v>1550</v>
      </c>
      <c r="F123" s="88">
        <v>13751843017</v>
      </c>
      <c r="G123" s="88" t="s">
        <v>1130</v>
      </c>
      <c r="H123" s="88" t="s">
        <v>416</v>
      </c>
      <c r="I123" s="88" t="s">
        <v>40</v>
      </c>
      <c r="J123" s="88">
        <v>1.1</v>
      </c>
      <c r="K123" s="90" t="s">
        <v>1551</v>
      </c>
      <c r="L123" s="90" t="s">
        <v>891</v>
      </c>
      <c r="M123" s="88">
        <v>0.9</v>
      </c>
      <c r="N123" s="88">
        <v>0.9</v>
      </c>
      <c r="O123" s="90" t="s">
        <v>891</v>
      </c>
      <c r="P123" s="88">
        <v>27.33</v>
      </c>
      <c r="Q123" s="90" t="s">
        <v>1552</v>
      </c>
      <c r="R123" s="90" t="s">
        <v>1553</v>
      </c>
      <c r="S123" s="88">
        <v>27.3</v>
      </c>
      <c r="T123" s="88">
        <v>27.3</v>
      </c>
      <c r="U123" s="90" t="s">
        <v>1553</v>
      </c>
      <c r="V123" s="88">
        <v>0.4</v>
      </c>
      <c r="W123" s="90" t="s">
        <v>1554</v>
      </c>
      <c r="X123" s="90" t="s">
        <v>1555</v>
      </c>
      <c r="Y123" s="88">
        <v>0.6</v>
      </c>
      <c r="Z123" s="88">
        <v>0.6</v>
      </c>
      <c r="AA123" s="90" t="s">
        <v>1555</v>
      </c>
      <c r="AB123" s="88">
        <v>0.2</v>
      </c>
      <c r="AC123" s="90" t="s">
        <v>1077</v>
      </c>
      <c r="AD123" s="90" t="s">
        <v>1077</v>
      </c>
      <c r="AE123" s="88">
        <v>0.2</v>
      </c>
      <c r="AF123" s="88">
        <v>0.2</v>
      </c>
      <c r="AG123" s="90" t="s">
        <v>1077</v>
      </c>
      <c r="AH123" s="88">
        <v>29.03</v>
      </c>
      <c r="AI123" s="90" t="s">
        <v>1556</v>
      </c>
      <c r="AJ123" s="44">
        <f t="shared" si="2"/>
        <v>29</v>
      </c>
      <c r="AK123" s="90" t="s">
        <v>1557</v>
      </c>
      <c r="AL123" s="90" t="s">
        <v>480</v>
      </c>
    </row>
    <row r="124" ht="49.95" customHeight="1" spans="1:38">
      <c r="A124" s="88">
        <v>122</v>
      </c>
      <c r="B124" s="88">
        <v>20203141072</v>
      </c>
      <c r="C124" s="88" t="s">
        <v>638</v>
      </c>
      <c r="D124" s="88" t="s">
        <v>1040</v>
      </c>
      <c r="E124" s="88" t="s">
        <v>1558</v>
      </c>
      <c r="F124" s="88">
        <v>18437909003</v>
      </c>
      <c r="G124" s="88" t="s">
        <v>221</v>
      </c>
      <c r="H124" s="90" t="s">
        <v>416</v>
      </c>
      <c r="I124" s="90" t="s">
        <v>40</v>
      </c>
      <c r="J124" s="88">
        <v>1.5</v>
      </c>
      <c r="K124" s="90" t="s">
        <v>1559</v>
      </c>
      <c r="L124" s="88">
        <v>1.5</v>
      </c>
      <c r="M124" s="90" t="s">
        <v>1559</v>
      </c>
      <c r="N124" s="88">
        <v>1.5</v>
      </c>
      <c r="O124" s="90" t="s">
        <v>1559</v>
      </c>
      <c r="P124" s="88">
        <v>26.89</v>
      </c>
      <c r="Q124" s="90" t="s">
        <v>1560</v>
      </c>
      <c r="R124" s="88">
        <v>26.89</v>
      </c>
      <c r="S124" s="90" t="s">
        <v>1560</v>
      </c>
      <c r="T124" s="88">
        <v>26.89</v>
      </c>
      <c r="U124" s="90" t="s">
        <v>1560</v>
      </c>
      <c r="V124" s="90">
        <v>0.4</v>
      </c>
      <c r="W124" s="90" t="s">
        <v>1561</v>
      </c>
      <c r="X124" s="90">
        <v>0.4</v>
      </c>
      <c r="Y124" s="90" t="s">
        <v>1561</v>
      </c>
      <c r="Z124" s="90">
        <v>0.4</v>
      </c>
      <c r="AA124" s="90" t="s">
        <v>1561</v>
      </c>
      <c r="AB124" s="88">
        <v>0.2</v>
      </c>
      <c r="AC124" s="90" t="s">
        <v>1562</v>
      </c>
      <c r="AD124" s="88">
        <v>0.2</v>
      </c>
      <c r="AE124" s="90" t="s">
        <v>1562</v>
      </c>
      <c r="AF124" s="88">
        <v>0.2</v>
      </c>
      <c r="AG124" s="90" t="s">
        <v>1562</v>
      </c>
      <c r="AH124" s="88">
        <v>28.99</v>
      </c>
      <c r="AI124" s="88">
        <v>28.99</v>
      </c>
      <c r="AJ124" s="44">
        <f t="shared" si="2"/>
        <v>28.99</v>
      </c>
      <c r="AK124" s="88"/>
      <c r="AL124" s="90" t="s">
        <v>480</v>
      </c>
    </row>
    <row r="125" ht="49.95" customHeight="1" spans="1:38">
      <c r="A125" s="88">
        <v>123</v>
      </c>
      <c r="B125" s="166">
        <v>20203141062</v>
      </c>
      <c r="C125" s="88" t="s">
        <v>638</v>
      </c>
      <c r="D125" s="88" t="s">
        <v>639</v>
      </c>
      <c r="E125" s="88" t="s">
        <v>1563</v>
      </c>
      <c r="F125" s="88">
        <v>15797693605</v>
      </c>
      <c r="G125" s="88" t="s">
        <v>1130</v>
      </c>
      <c r="H125" s="88" t="s">
        <v>416</v>
      </c>
      <c r="I125" s="88" t="s">
        <v>40</v>
      </c>
      <c r="J125" s="88">
        <v>1.1</v>
      </c>
      <c r="K125" s="90" t="s">
        <v>1564</v>
      </c>
      <c r="L125" s="90" t="s">
        <v>1565</v>
      </c>
      <c r="M125" s="88">
        <v>0.9</v>
      </c>
      <c r="N125" s="88">
        <v>0.9</v>
      </c>
      <c r="O125" s="90" t="s">
        <v>1565</v>
      </c>
      <c r="P125" s="88">
        <v>26.86</v>
      </c>
      <c r="Q125" s="90" t="s">
        <v>1566</v>
      </c>
      <c r="R125" s="90" t="s">
        <v>1566</v>
      </c>
      <c r="S125" s="88">
        <v>26.86</v>
      </c>
      <c r="T125" s="88">
        <v>26.86</v>
      </c>
      <c r="U125" s="90" t="s">
        <v>1566</v>
      </c>
      <c r="V125" s="88">
        <v>0.4</v>
      </c>
      <c r="W125" s="90" t="s">
        <v>1554</v>
      </c>
      <c r="X125" s="90" t="s">
        <v>1567</v>
      </c>
      <c r="Y125" s="88">
        <v>0.6</v>
      </c>
      <c r="Z125" s="90">
        <v>0.6</v>
      </c>
      <c r="AA125" s="90" t="s">
        <v>1567</v>
      </c>
      <c r="AB125" s="88">
        <v>0.8</v>
      </c>
      <c r="AC125" s="90" t="s">
        <v>1568</v>
      </c>
      <c r="AD125" s="90" t="s">
        <v>1569</v>
      </c>
      <c r="AE125" s="88">
        <v>0.6</v>
      </c>
      <c r="AF125" s="88">
        <v>0.6</v>
      </c>
      <c r="AG125" s="90" t="s">
        <v>1569</v>
      </c>
      <c r="AH125" s="88">
        <v>29.16</v>
      </c>
      <c r="AI125" s="90" t="s">
        <v>1570</v>
      </c>
      <c r="AJ125" s="44">
        <f t="shared" si="2"/>
        <v>28.96</v>
      </c>
      <c r="AK125" s="90" t="s">
        <v>1571</v>
      </c>
      <c r="AL125" s="90" t="s">
        <v>480</v>
      </c>
    </row>
    <row r="126" ht="49.95" customHeight="1" spans="1:38">
      <c r="A126" s="88">
        <v>124</v>
      </c>
      <c r="B126" s="88">
        <v>20203141028</v>
      </c>
      <c r="C126" s="88" t="s">
        <v>638</v>
      </c>
      <c r="D126" s="88" t="s">
        <v>673</v>
      </c>
      <c r="E126" s="88" t="s">
        <v>1572</v>
      </c>
      <c r="F126" s="88">
        <v>18893260698</v>
      </c>
      <c r="G126" s="88" t="s">
        <v>1573</v>
      </c>
      <c r="H126" s="88" t="s">
        <v>416</v>
      </c>
      <c r="I126" s="88" t="s">
        <v>40</v>
      </c>
      <c r="J126" s="88">
        <v>0.9</v>
      </c>
      <c r="K126" s="88" t="s">
        <v>1574</v>
      </c>
      <c r="L126" s="88">
        <v>0.9</v>
      </c>
      <c r="M126" s="88" t="s">
        <v>1574</v>
      </c>
      <c r="N126" s="88">
        <v>0.9</v>
      </c>
      <c r="O126" s="88" t="s">
        <v>1574</v>
      </c>
      <c r="P126" s="88">
        <v>27.048</v>
      </c>
      <c r="Q126" s="90" t="s">
        <v>1575</v>
      </c>
      <c r="R126" s="88" t="s">
        <v>1576</v>
      </c>
      <c r="S126" s="90" t="s">
        <v>1575</v>
      </c>
      <c r="T126" s="88">
        <v>27.05</v>
      </c>
      <c r="U126" s="90" t="s">
        <v>1575</v>
      </c>
      <c r="V126" s="88">
        <v>0.4</v>
      </c>
      <c r="W126" s="90" t="s">
        <v>1577</v>
      </c>
      <c r="X126" s="88">
        <v>0.4</v>
      </c>
      <c r="Y126" s="90" t="s">
        <v>1577</v>
      </c>
      <c r="Z126" s="88">
        <v>0.4</v>
      </c>
      <c r="AA126" s="90" t="s">
        <v>1577</v>
      </c>
      <c r="AB126" s="88">
        <v>0.6</v>
      </c>
      <c r="AC126" s="90" t="s">
        <v>1578</v>
      </c>
      <c r="AD126" s="88">
        <v>0.6</v>
      </c>
      <c r="AE126" s="90" t="s">
        <v>1578</v>
      </c>
      <c r="AF126" s="88">
        <v>0.6</v>
      </c>
      <c r="AG126" s="90" t="s">
        <v>1578</v>
      </c>
      <c r="AH126" s="88">
        <v>28.948</v>
      </c>
      <c r="AI126" s="88">
        <v>28.95</v>
      </c>
      <c r="AJ126" s="44">
        <f t="shared" si="2"/>
        <v>28.95</v>
      </c>
      <c r="AK126" s="88" t="s">
        <v>1579</v>
      </c>
      <c r="AL126" s="90" t="s">
        <v>480</v>
      </c>
    </row>
    <row r="127" ht="49.95" customHeight="1" spans="1:38">
      <c r="A127" s="88">
        <v>125</v>
      </c>
      <c r="B127" s="90">
        <v>20203141004</v>
      </c>
      <c r="C127" s="90" t="s">
        <v>638</v>
      </c>
      <c r="D127" s="90" t="s">
        <v>673</v>
      </c>
      <c r="E127" s="90" t="s">
        <v>1580</v>
      </c>
      <c r="F127" s="90">
        <v>17806627707</v>
      </c>
      <c r="G127" s="90" t="s">
        <v>607</v>
      </c>
      <c r="H127" s="90" t="s">
        <v>416</v>
      </c>
      <c r="I127" s="90" t="s">
        <v>40</v>
      </c>
      <c r="J127" s="90" t="s">
        <v>61</v>
      </c>
      <c r="K127" s="90" t="s">
        <v>1581</v>
      </c>
      <c r="L127" s="90" t="s">
        <v>155</v>
      </c>
      <c r="M127" s="90" t="s">
        <v>1582</v>
      </c>
      <c r="N127" s="90">
        <v>1.1</v>
      </c>
      <c r="O127" s="90" t="s">
        <v>1582</v>
      </c>
      <c r="P127" s="90">
        <v>26.86</v>
      </c>
      <c r="Q127" s="90" t="s">
        <v>1583</v>
      </c>
      <c r="R127" s="90">
        <v>26.86</v>
      </c>
      <c r="S127" s="90" t="s">
        <v>1583</v>
      </c>
      <c r="T127" s="90">
        <v>26.86</v>
      </c>
      <c r="U127" s="90" t="s">
        <v>1583</v>
      </c>
      <c r="V127" s="90" t="s">
        <v>81</v>
      </c>
      <c r="W127" s="90" t="s">
        <v>1584</v>
      </c>
      <c r="X127" s="90" t="s">
        <v>70</v>
      </c>
      <c r="Y127" s="90" t="s">
        <v>1585</v>
      </c>
      <c r="Z127" s="90">
        <v>0.5</v>
      </c>
      <c r="AA127" s="90" t="s">
        <v>1586</v>
      </c>
      <c r="AB127" s="90" t="s">
        <v>412</v>
      </c>
      <c r="AC127" s="90" t="s">
        <v>1587</v>
      </c>
      <c r="AD127" s="90" t="s">
        <v>81</v>
      </c>
      <c r="AE127" s="90" t="s">
        <v>1588</v>
      </c>
      <c r="AF127" s="90">
        <v>0.4</v>
      </c>
      <c r="AG127" s="90" t="s">
        <v>1588</v>
      </c>
      <c r="AH127" s="90" t="s">
        <v>1589</v>
      </c>
      <c r="AI127" s="90" t="s">
        <v>1589</v>
      </c>
      <c r="AJ127" s="44">
        <f t="shared" si="2"/>
        <v>28.86</v>
      </c>
      <c r="AK127" s="90"/>
      <c r="AL127" s="90" t="s">
        <v>480</v>
      </c>
    </row>
    <row r="128" ht="49.95" customHeight="1" spans="1:38">
      <c r="A128" s="88">
        <v>126</v>
      </c>
      <c r="B128" s="88">
        <v>20203164009</v>
      </c>
      <c r="C128" s="88" t="s">
        <v>631</v>
      </c>
      <c r="D128" s="88" t="s">
        <v>1106</v>
      </c>
      <c r="E128" s="88" t="s">
        <v>1590</v>
      </c>
      <c r="F128" s="88">
        <v>13538353398</v>
      </c>
      <c r="G128" s="88" t="s">
        <v>1173</v>
      </c>
      <c r="H128" s="90" t="s">
        <v>416</v>
      </c>
      <c r="I128" s="90" t="s">
        <v>40</v>
      </c>
      <c r="J128" s="88">
        <v>0.9</v>
      </c>
      <c r="K128" s="90" t="s">
        <v>1591</v>
      </c>
      <c r="L128" s="88">
        <v>0.9</v>
      </c>
      <c r="M128" s="90" t="s">
        <v>1591</v>
      </c>
      <c r="N128" s="88">
        <v>1.1</v>
      </c>
      <c r="O128" s="90" t="s">
        <v>1592</v>
      </c>
      <c r="P128" s="88">
        <v>26.54</v>
      </c>
      <c r="Q128" s="90" t="s">
        <v>1593</v>
      </c>
      <c r="R128" s="88">
        <v>26.54</v>
      </c>
      <c r="S128" s="90" t="s">
        <v>1593</v>
      </c>
      <c r="T128" s="88">
        <v>26.54</v>
      </c>
      <c r="U128" s="90" t="s">
        <v>1593</v>
      </c>
      <c r="V128" s="88">
        <v>0.6</v>
      </c>
      <c r="W128" s="90" t="s">
        <v>1594</v>
      </c>
      <c r="X128" s="88">
        <v>0.6</v>
      </c>
      <c r="Y128" s="90" t="s">
        <v>1594</v>
      </c>
      <c r="Z128" s="88">
        <v>0.4</v>
      </c>
      <c r="AA128" s="90" t="s">
        <v>1595</v>
      </c>
      <c r="AB128" s="88">
        <v>0.8</v>
      </c>
      <c r="AC128" s="90" t="s">
        <v>1596</v>
      </c>
      <c r="AD128" s="88">
        <v>0.8</v>
      </c>
      <c r="AE128" s="90" t="s">
        <v>1596</v>
      </c>
      <c r="AF128" s="88">
        <v>0.8</v>
      </c>
      <c r="AG128" s="90" t="s">
        <v>1596</v>
      </c>
      <c r="AH128" s="88">
        <v>28.84</v>
      </c>
      <c r="AI128" s="88">
        <v>28.84</v>
      </c>
      <c r="AJ128" s="44">
        <f t="shared" si="2"/>
        <v>28.84</v>
      </c>
      <c r="AK128" s="88" t="s">
        <v>1597</v>
      </c>
      <c r="AL128" s="90" t="s">
        <v>480</v>
      </c>
    </row>
    <row r="129" ht="49.95" customHeight="1" spans="1:38">
      <c r="A129" s="88">
        <v>127</v>
      </c>
      <c r="B129" s="166">
        <v>20203141046</v>
      </c>
      <c r="C129" s="88" t="s">
        <v>638</v>
      </c>
      <c r="D129" s="88" t="s">
        <v>639</v>
      </c>
      <c r="E129" s="88" t="s">
        <v>1598</v>
      </c>
      <c r="F129" s="88">
        <v>13869754117</v>
      </c>
      <c r="G129" s="88" t="s">
        <v>567</v>
      </c>
      <c r="H129" s="88" t="s">
        <v>416</v>
      </c>
      <c r="I129" s="88" t="s">
        <v>40</v>
      </c>
      <c r="J129" s="88">
        <v>1.1</v>
      </c>
      <c r="K129" s="90" t="s">
        <v>1599</v>
      </c>
      <c r="L129" s="90" t="s">
        <v>1600</v>
      </c>
      <c r="M129" s="90">
        <v>0.5</v>
      </c>
      <c r="N129" s="88">
        <v>1.1</v>
      </c>
      <c r="O129" s="90" t="s">
        <v>1599</v>
      </c>
      <c r="P129" s="88">
        <v>26.93</v>
      </c>
      <c r="Q129" s="90" t="s">
        <v>1601</v>
      </c>
      <c r="R129" s="90">
        <v>26.93</v>
      </c>
      <c r="S129" s="90">
        <v>0.4</v>
      </c>
      <c r="T129" s="88">
        <v>26.93</v>
      </c>
      <c r="U129" s="90" t="s">
        <v>1601</v>
      </c>
      <c r="V129" s="88" t="s">
        <v>1602</v>
      </c>
      <c r="W129" s="90" t="s">
        <v>1602</v>
      </c>
      <c r="X129" s="90">
        <v>0.4</v>
      </c>
      <c r="Y129" s="90">
        <v>0.4</v>
      </c>
      <c r="Z129" s="90">
        <v>0.4</v>
      </c>
      <c r="AA129" s="90" t="s">
        <v>1602</v>
      </c>
      <c r="AB129" s="88" t="s">
        <v>1603</v>
      </c>
      <c r="AC129" s="90" t="s">
        <v>1603</v>
      </c>
      <c r="AD129" s="90">
        <v>0.4</v>
      </c>
      <c r="AE129" s="90">
        <v>28.83</v>
      </c>
      <c r="AF129" s="90">
        <v>0.4</v>
      </c>
      <c r="AG129" s="90" t="s">
        <v>1603</v>
      </c>
      <c r="AH129" s="88">
        <v>28.23</v>
      </c>
      <c r="AI129" s="88" t="s">
        <v>1604</v>
      </c>
      <c r="AJ129" s="44">
        <f t="shared" si="2"/>
        <v>28.83</v>
      </c>
      <c r="AK129" s="88"/>
      <c r="AL129" s="90" t="s">
        <v>480</v>
      </c>
    </row>
    <row r="130" ht="49.95" customHeight="1" spans="1:38">
      <c r="A130" s="88">
        <v>128</v>
      </c>
      <c r="B130" s="90">
        <v>20203164078</v>
      </c>
      <c r="C130" s="90" t="s">
        <v>631</v>
      </c>
      <c r="D130" s="90" t="s">
        <v>632</v>
      </c>
      <c r="E130" s="90" t="s">
        <v>1605</v>
      </c>
      <c r="F130" s="90">
        <v>13232210536</v>
      </c>
      <c r="G130" s="90" t="s">
        <v>138</v>
      </c>
      <c r="H130" s="90" t="s">
        <v>416</v>
      </c>
      <c r="I130" s="90" t="s">
        <v>40</v>
      </c>
      <c r="J130" s="90">
        <v>0.8</v>
      </c>
      <c r="K130" s="90" t="s">
        <v>1606</v>
      </c>
      <c r="L130" s="90">
        <v>0.8</v>
      </c>
      <c r="M130" s="90" t="s">
        <v>1606</v>
      </c>
      <c r="N130" s="90">
        <v>0.8</v>
      </c>
      <c r="O130" s="90" t="s">
        <v>1606</v>
      </c>
      <c r="P130" s="90" t="s">
        <v>1607</v>
      </c>
      <c r="Q130" s="90" t="s">
        <v>1608</v>
      </c>
      <c r="R130" s="90" t="s">
        <v>1607</v>
      </c>
      <c r="S130" s="90" t="s">
        <v>1608</v>
      </c>
      <c r="T130" s="90">
        <v>26.32</v>
      </c>
      <c r="U130" s="90" t="s">
        <v>1608</v>
      </c>
      <c r="V130" s="90">
        <v>0.4</v>
      </c>
      <c r="W130" s="90" t="s">
        <v>1609</v>
      </c>
      <c r="X130" s="90">
        <v>0.4</v>
      </c>
      <c r="Y130" s="90" t="s">
        <v>1609</v>
      </c>
      <c r="Z130" s="90">
        <v>0.4</v>
      </c>
      <c r="AA130" s="90" t="s">
        <v>1609</v>
      </c>
      <c r="AB130" s="90">
        <v>1.3</v>
      </c>
      <c r="AC130" s="90" t="s">
        <v>1610</v>
      </c>
      <c r="AD130" s="90">
        <v>1.3</v>
      </c>
      <c r="AE130" s="90" t="s">
        <v>1610</v>
      </c>
      <c r="AF130" s="90">
        <v>1.3</v>
      </c>
      <c r="AG130" s="90" t="s">
        <v>1610</v>
      </c>
      <c r="AH130" s="90">
        <v>28.82</v>
      </c>
      <c r="AI130" s="90">
        <v>28.82</v>
      </c>
      <c r="AJ130" s="44">
        <f t="shared" si="2"/>
        <v>28.82</v>
      </c>
      <c r="AK130" s="172"/>
      <c r="AL130" s="90" t="s">
        <v>480</v>
      </c>
    </row>
    <row r="131" ht="49.95" customHeight="1" spans="1:38">
      <c r="A131" s="88">
        <v>129</v>
      </c>
      <c r="B131" s="88">
        <v>20203141084</v>
      </c>
      <c r="C131" s="88" t="s">
        <v>638</v>
      </c>
      <c r="D131" s="88" t="s">
        <v>1040</v>
      </c>
      <c r="E131" s="88" t="s">
        <v>1611</v>
      </c>
      <c r="F131" s="88">
        <v>18281895493</v>
      </c>
      <c r="G131" s="88" t="s">
        <v>336</v>
      </c>
      <c r="H131" s="90" t="s">
        <v>416</v>
      </c>
      <c r="I131" s="90" t="s">
        <v>40</v>
      </c>
      <c r="J131" s="88">
        <v>1.1</v>
      </c>
      <c r="K131" s="90" t="s">
        <v>1612</v>
      </c>
      <c r="L131" s="88">
        <v>1.1</v>
      </c>
      <c r="M131" s="90" t="s">
        <v>1612</v>
      </c>
      <c r="N131" s="88">
        <v>0.9</v>
      </c>
      <c r="O131" s="90" t="s">
        <v>1613</v>
      </c>
      <c r="P131" s="88">
        <v>27.12</v>
      </c>
      <c r="Q131" s="90" t="s">
        <v>1614</v>
      </c>
      <c r="R131" s="88">
        <v>27.12</v>
      </c>
      <c r="S131" s="90" t="s">
        <v>1614</v>
      </c>
      <c r="T131" s="88">
        <v>27.12</v>
      </c>
      <c r="U131" s="90" t="s">
        <v>1614</v>
      </c>
      <c r="V131" s="88">
        <v>0.2</v>
      </c>
      <c r="W131" s="90" t="s">
        <v>1615</v>
      </c>
      <c r="X131" s="88">
        <v>0.2</v>
      </c>
      <c r="Y131" s="90" t="s">
        <v>1615</v>
      </c>
      <c r="Z131" s="88">
        <v>0.4</v>
      </c>
      <c r="AA131" s="90" t="s">
        <v>1616</v>
      </c>
      <c r="AB131" s="88">
        <v>0.4</v>
      </c>
      <c r="AC131" s="90" t="s">
        <v>1617</v>
      </c>
      <c r="AD131" s="88">
        <v>0.4</v>
      </c>
      <c r="AE131" s="90" t="s">
        <v>1617</v>
      </c>
      <c r="AF131" s="88">
        <v>0.4</v>
      </c>
      <c r="AG131" s="90" t="s">
        <v>1617</v>
      </c>
      <c r="AH131" s="88">
        <v>28.82</v>
      </c>
      <c r="AI131" s="88">
        <v>28.82</v>
      </c>
      <c r="AJ131" s="44">
        <f t="shared" si="2"/>
        <v>28.82</v>
      </c>
      <c r="AK131" s="90" t="s">
        <v>1618</v>
      </c>
      <c r="AL131" s="90" t="s">
        <v>480</v>
      </c>
    </row>
    <row r="132" ht="49.95" customHeight="1" spans="1:38">
      <c r="A132" s="88">
        <v>130</v>
      </c>
      <c r="B132" s="88">
        <v>20203141080</v>
      </c>
      <c r="C132" s="88" t="s">
        <v>638</v>
      </c>
      <c r="D132" s="88" t="s">
        <v>724</v>
      </c>
      <c r="E132" s="88" t="s">
        <v>1619</v>
      </c>
      <c r="F132" s="88">
        <v>13163355232</v>
      </c>
      <c r="G132" s="88" t="s">
        <v>399</v>
      </c>
      <c r="H132" s="90" t="s">
        <v>416</v>
      </c>
      <c r="I132" s="90" t="s">
        <v>40</v>
      </c>
      <c r="J132" s="88">
        <v>1.1</v>
      </c>
      <c r="K132" s="90" t="s">
        <v>1620</v>
      </c>
      <c r="L132" s="88">
        <v>1.1</v>
      </c>
      <c r="M132" s="90" t="s">
        <v>1620</v>
      </c>
      <c r="N132" s="88">
        <v>1.1</v>
      </c>
      <c r="O132" s="90" t="s">
        <v>1620</v>
      </c>
      <c r="P132" s="88">
        <v>26.51</v>
      </c>
      <c r="Q132" s="90" t="s">
        <v>1621</v>
      </c>
      <c r="R132" s="88">
        <v>26.51</v>
      </c>
      <c r="S132" s="90" t="s">
        <v>1621</v>
      </c>
      <c r="T132" s="88">
        <v>26.51</v>
      </c>
      <c r="U132" s="90" t="s">
        <v>1621</v>
      </c>
      <c r="V132" s="88">
        <v>0.8</v>
      </c>
      <c r="W132" s="90" t="s">
        <v>1622</v>
      </c>
      <c r="X132" s="88">
        <v>0.8</v>
      </c>
      <c r="Y132" s="90" t="s">
        <v>1622</v>
      </c>
      <c r="Z132" s="88">
        <v>0.6</v>
      </c>
      <c r="AA132" s="90" t="s">
        <v>1623</v>
      </c>
      <c r="AB132" s="88">
        <v>0.6</v>
      </c>
      <c r="AC132" s="90" t="s">
        <v>1624</v>
      </c>
      <c r="AD132" s="88">
        <v>0.6</v>
      </c>
      <c r="AE132" s="90" t="s">
        <v>1624</v>
      </c>
      <c r="AF132" s="88">
        <v>0.6</v>
      </c>
      <c r="AG132" s="90" t="s">
        <v>1624</v>
      </c>
      <c r="AH132" s="88">
        <v>29.01</v>
      </c>
      <c r="AI132" s="88">
        <v>29.01</v>
      </c>
      <c r="AJ132" s="44">
        <f t="shared" si="2"/>
        <v>28.81</v>
      </c>
      <c r="AK132" s="90" t="s">
        <v>1625</v>
      </c>
      <c r="AL132" s="90" t="s">
        <v>480</v>
      </c>
    </row>
    <row r="133" ht="49.95" customHeight="1" spans="1:38">
      <c r="A133" s="88">
        <v>131</v>
      </c>
      <c r="B133" s="90">
        <v>20203164076</v>
      </c>
      <c r="C133" s="90" t="s">
        <v>631</v>
      </c>
      <c r="D133" s="90" t="s">
        <v>1188</v>
      </c>
      <c r="E133" s="90" t="s">
        <v>1626</v>
      </c>
      <c r="F133" s="90">
        <v>13609791241</v>
      </c>
      <c r="G133" s="90" t="s">
        <v>842</v>
      </c>
      <c r="H133" s="90" t="s">
        <v>416</v>
      </c>
      <c r="I133" s="90" t="s">
        <v>40</v>
      </c>
      <c r="J133" s="90">
        <v>0.9</v>
      </c>
      <c r="K133" s="90" t="s">
        <v>1627</v>
      </c>
      <c r="L133" s="90">
        <v>0.9</v>
      </c>
      <c r="M133" s="90" t="s">
        <v>1627</v>
      </c>
      <c r="N133" s="90">
        <v>0.9</v>
      </c>
      <c r="O133" s="90" t="s">
        <v>1627</v>
      </c>
      <c r="P133" s="90">
        <v>26.75</v>
      </c>
      <c r="Q133" s="90" t="s">
        <v>1628</v>
      </c>
      <c r="R133" s="90">
        <v>26.75</v>
      </c>
      <c r="S133" s="90" t="s">
        <v>1628</v>
      </c>
      <c r="T133" s="90">
        <v>26.75</v>
      </c>
      <c r="U133" s="90" t="s">
        <v>1628</v>
      </c>
      <c r="V133" s="90">
        <v>0.75</v>
      </c>
      <c r="W133" s="90" t="s">
        <v>1629</v>
      </c>
      <c r="X133" s="90">
        <v>0.75</v>
      </c>
      <c r="Y133" s="90" t="s">
        <v>1629</v>
      </c>
      <c r="Z133" s="90">
        <v>0.75</v>
      </c>
      <c r="AA133" s="90" t="s">
        <v>1629</v>
      </c>
      <c r="AB133" s="90">
        <v>0.4</v>
      </c>
      <c r="AC133" s="90" t="s">
        <v>1630</v>
      </c>
      <c r="AD133" s="90">
        <v>0.4</v>
      </c>
      <c r="AE133" s="90" t="s">
        <v>1630</v>
      </c>
      <c r="AF133" s="90">
        <v>0.4</v>
      </c>
      <c r="AG133" s="90" t="s">
        <v>1630</v>
      </c>
      <c r="AH133" s="90">
        <v>28.8</v>
      </c>
      <c r="AI133" s="90">
        <f>L133+R133+X133+AD133-0.2</f>
        <v>28.6</v>
      </c>
      <c r="AJ133" s="44">
        <f t="shared" si="2"/>
        <v>28.8</v>
      </c>
      <c r="AK133" s="90" t="s">
        <v>766</v>
      </c>
      <c r="AL133" s="90" t="s">
        <v>480</v>
      </c>
    </row>
    <row r="134" s="149" customFormat="1" ht="49.95" customHeight="1" spans="1:77">
      <c r="A134" s="88">
        <v>132</v>
      </c>
      <c r="B134" s="90" t="s">
        <v>1631</v>
      </c>
      <c r="C134" s="88" t="s">
        <v>631</v>
      </c>
      <c r="D134" s="90" t="s">
        <v>802</v>
      </c>
      <c r="E134" s="90" t="s">
        <v>1632</v>
      </c>
      <c r="F134" s="90" t="s">
        <v>1633</v>
      </c>
      <c r="G134" s="90" t="s">
        <v>273</v>
      </c>
      <c r="H134" s="90" t="s">
        <v>416</v>
      </c>
      <c r="I134" s="90" t="s">
        <v>40</v>
      </c>
      <c r="J134" s="88">
        <v>0.7</v>
      </c>
      <c r="K134" s="90" t="s">
        <v>1634</v>
      </c>
      <c r="L134" s="88">
        <v>0.7</v>
      </c>
      <c r="M134" s="90" t="s">
        <v>1634</v>
      </c>
      <c r="N134" s="88">
        <v>0.7</v>
      </c>
      <c r="O134" s="90" t="s">
        <v>1634</v>
      </c>
      <c r="P134" s="88">
        <v>27.48</v>
      </c>
      <c r="Q134" s="90" t="s">
        <v>1635</v>
      </c>
      <c r="R134" s="88">
        <v>27.48</v>
      </c>
      <c r="S134" s="90" t="s">
        <v>1635</v>
      </c>
      <c r="T134" s="88">
        <v>27.48</v>
      </c>
      <c r="U134" s="90" t="s">
        <v>1635</v>
      </c>
      <c r="V134" s="88">
        <v>0.4</v>
      </c>
      <c r="W134" s="90" t="s">
        <v>1636</v>
      </c>
      <c r="X134" s="88">
        <v>0.4</v>
      </c>
      <c r="Y134" s="90" t="s">
        <v>1636</v>
      </c>
      <c r="Z134" s="88">
        <v>0.4</v>
      </c>
      <c r="AA134" s="90" t="s">
        <v>1636</v>
      </c>
      <c r="AB134" s="90">
        <v>0.2</v>
      </c>
      <c r="AC134" s="90" t="s">
        <v>1637</v>
      </c>
      <c r="AD134" s="90">
        <v>0.2</v>
      </c>
      <c r="AE134" s="90" t="s">
        <v>1637</v>
      </c>
      <c r="AF134" s="90">
        <v>0.2</v>
      </c>
      <c r="AG134" s="90" t="s">
        <v>1637</v>
      </c>
      <c r="AH134" s="88">
        <v>28.78</v>
      </c>
      <c r="AI134" s="88">
        <v>28.78</v>
      </c>
      <c r="AJ134" s="44">
        <f t="shared" si="2"/>
        <v>28.78</v>
      </c>
      <c r="AK134" s="88"/>
      <c r="AL134" s="90" t="s">
        <v>480</v>
      </c>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0"/>
      <c r="BU134" s="150"/>
      <c r="BV134" s="150"/>
      <c r="BW134" s="150"/>
      <c r="BX134" s="150"/>
      <c r="BY134" s="150"/>
    </row>
    <row r="135" s="149" customFormat="1" ht="49.95" customHeight="1" spans="1:77">
      <c r="A135" s="88">
        <v>133</v>
      </c>
      <c r="B135" s="90">
        <v>20203164060</v>
      </c>
      <c r="C135" s="90" t="s">
        <v>631</v>
      </c>
      <c r="D135" s="90" t="s">
        <v>1638</v>
      </c>
      <c r="E135" s="90" t="s">
        <v>1639</v>
      </c>
      <c r="F135" s="90">
        <v>17673916635</v>
      </c>
      <c r="G135" s="90" t="s">
        <v>1640</v>
      </c>
      <c r="H135" s="90" t="s">
        <v>416</v>
      </c>
      <c r="I135" s="90" t="s">
        <v>40</v>
      </c>
      <c r="J135" s="90">
        <v>1.1</v>
      </c>
      <c r="K135" s="90" t="s">
        <v>1641</v>
      </c>
      <c r="L135" s="90">
        <v>1.1</v>
      </c>
      <c r="M135" s="90" t="s">
        <v>1641</v>
      </c>
      <c r="N135" s="90">
        <v>1.1</v>
      </c>
      <c r="O135" s="90" t="s">
        <v>1641</v>
      </c>
      <c r="P135" s="90">
        <v>26.68</v>
      </c>
      <c r="Q135" s="90" t="s">
        <v>1642</v>
      </c>
      <c r="R135" s="90">
        <v>26.68</v>
      </c>
      <c r="S135" s="90" t="s">
        <v>1642</v>
      </c>
      <c r="T135" s="90">
        <v>26.68</v>
      </c>
      <c r="U135" s="90" t="s">
        <v>1642</v>
      </c>
      <c r="V135" s="90">
        <v>0.4</v>
      </c>
      <c r="W135" s="90" t="s">
        <v>1643</v>
      </c>
      <c r="X135" s="90">
        <v>0.4</v>
      </c>
      <c r="Y135" s="90" t="s">
        <v>1643</v>
      </c>
      <c r="Z135" s="90">
        <v>0.4</v>
      </c>
      <c r="AA135" s="90" t="s">
        <v>1643</v>
      </c>
      <c r="AB135" s="90">
        <v>0.4</v>
      </c>
      <c r="AC135" s="90" t="s">
        <v>1644</v>
      </c>
      <c r="AD135" s="90">
        <v>0.4</v>
      </c>
      <c r="AE135" s="90" t="s">
        <v>1644</v>
      </c>
      <c r="AF135" s="90">
        <v>0.4</v>
      </c>
      <c r="AG135" s="90" t="s">
        <v>1644</v>
      </c>
      <c r="AH135" s="90">
        <v>28.58</v>
      </c>
      <c r="AI135" s="90">
        <v>28.58</v>
      </c>
      <c r="AJ135" s="44">
        <f t="shared" si="2"/>
        <v>28.58</v>
      </c>
      <c r="AK135" s="172"/>
      <c r="AL135" s="90" t="s">
        <v>480</v>
      </c>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0"/>
      <c r="BU135" s="150"/>
      <c r="BV135" s="150"/>
      <c r="BW135" s="150"/>
      <c r="BX135" s="150"/>
      <c r="BY135" s="150"/>
    </row>
    <row r="136" s="149" customFormat="1" ht="49.95" customHeight="1" spans="1:77">
      <c r="A136" s="88">
        <v>134</v>
      </c>
      <c r="B136" s="90" t="s">
        <v>1645</v>
      </c>
      <c r="C136" s="88" t="s">
        <v>631</v>
      </c>
      <c r="D136" s="90" t="s">
        <v>802</v>
      </c>
      <c r="E136" s="90" t="s">
        <v>1646</v>
      </c>
      <c r="F136" s="90" t="s">
        <v>1647</v>
      </c>
      <c r="G136" s="90" t="s">
        <v>663</v>
      </c>
      <c r="H136" s="90" t="s">
        <v>416</v>
      </c>
      <c r="I136" s="90" t="s">
        <v>40</v>
      </c>
      <c r="J136" s="88">
        <v>0.7</v>
      </c>
      <c r="K136" s="90" t="s">
        <v>1648</v>
      </c>
      <c r="L136" s="88">
        <v>0.7</v>
      </c>
      <c r="M136" s="90" t="s">
        <v>1648</v>
      </c>
      <c r="N136" s="88">
        <v>0.7</v>
      </c>
      <c r="O136" s="90" t="s">
        <v>1648</v>
      </c>
      <c r="P136" s="88">
        <v>27.22</v>
      </c>
      <c r="Q136" s="90" t="s">
        <v>1649</v>
      </c>
      <c r="R136" s="88">
        <v>27.22</v>
      </c>
      <c r="S136" s="90" t="s">
        <v>1649</v>
      </c>
      <c r="T136" s="88">
        <v>27.22</v>
      </c>
      <c r="U136" s="90" t="s">
        <v>1649</v>
      </c>
      <c r="V136" s="88">
        <v>0.2</v>
      </c>
      <c r="W136" s="88" t="s">
        <v>446</v>
      </c>
      <c r="X136" s="88">
        <v>0.2</v>
      </c>
      <c r="Y136" s="88" t="s">
        <v>446</v>
      </c>
      <c r="Z136" s="88">
        <v>0.2</v>
      </c>
      <c r="AA136" s="88" t="s">
        <v>446</v>
      </c>
      <c r="AB136" s="88">
        <v>0.4</v>
      </c>
      <c r="AC136" s="90" t="s">
        <v>1650</v>
      </c>
      <c r="AD136" s="88">
        <v>0.4</v>
      </c>
      <c r="AE136" s="90" t="s">
        <v>1650</v>
      </c>
      <c r="AF136" s="88">
        <v>0.4</v>
      </c>
      <c r="AG136" s="90" t="s">
        <v>1650</v>
      </c>
      <c r="AH136" s="88">
        <v>28.52</v>
      </c>
      <c r="AI136" s="90">
        <v>28.52</v>
      </c>
      <c r="AJ136" s="44">
        <f t="shared" si="2"/>
        <v>28.52</v>
      </c>
      <c r="AK136" s="88"/>
      <c r="AL136" s="90" t="s">
        <v>480</v>
      </c>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row>
    <row r="137" s="149" customFormat="1" ht="49.95" customHeight="1" spans="1:77">
      <c r="A137" s="88">
        <v>135</v>
      </c>
      <c r="B137" s="88">
        <v>20203164014</v>
      </c>
      <c r="C137" s="88" t="s">
        <v>631</v>
      </c>
      <c r="D137" s="88" t="s">
        <v>724</v>
      </c>
      <c r="E137" s="88" t="s">
        <v>1651</v>
      </c>
      <c r="F137" s="88">
        <v>13677630978</v>
      </c>
      <c r="G137" s="88" t="s">
        <v>1243</v>
      </c>
      <c r="H137" s="90" t="s">
        <v>416</v>
      </c>
      <c r="I137" s="90" t="s">
        <v>40</v>
      </c>
      <c r="J137" s="88">
        <v>1.6</v>
      </c>
      <c r="K137" s="90" t="s">
        <v>1652</v>
      </c>
      <c r="L137" s="88">
        <v>1.6</v>
      </c>
      <c r="M137" s="90" t="s">
        <v>1652</v>
      </c>
      <c r="N137" s="88">
        <v>1.6</v>
      </c>
      <c r="O137" s="88" t="s">
        <v>1652</v>
      </c>
      <c r="P137" s="88">
        <v>26.7</v>
      </c>
      <c r="Q137" s="90" t="s">
        <v>1653</v>
      </c>
      <c r="R137" s="88">
        <v>26.7</v>
      </c>
      <c r="S137" s="90" t="s">
        <v>1653</v>
      </c>
      <c r="T137" s="88">
        <v>26.7</v>
      </c>
      <c r="U137" s="88" t="s">
        <v>1653</v>
      </c>
      <c r="V137" s="88">
        <v>0</v>
      </c>
      <c r="W137" s="90" t="s">
        <v>1654</v>
      </c>
      <c r="X137" s="90">
        <v>0</v>
      </c>
      <c r="Y137" s="90" t="s">
        <v>1654</v>
      </c>
      <c r="Z137" s="88">
        <v>0</v>
      </c>
      <c r="AA137" s="88" t="s">
        <v>1654</v>
      </c>
      <c r="AB137" s="88">
        <v>0.2</v>
      </c>
      <c r="AC137" s="88" t="s">
        <v>1655</v>
      </c>
      <c r="AD137" s="88"/>
      <c r="AE137" s="88">
        <v>0.2</v>
      </c>
      <c r="AF137" s="88">
        <v>0.2</v>
      </c>
      <c r="AG137" s="88" t="s">
        <v>1655</v>
      </c>
      <c r="AH137" s="88">
        <v>28.5</v>
      </c>
      <c r="AI137" s="88">
        <v>28.5</v>
      </c>
      <c r="AJ137" s="44">
        <f t="shared" si="2"/>
        <v>28.5</v>
      </c>
      <c r="AK137" s="88"/>
      <c r="AL137" s="90" t="s">
        <v>480</v>
      </c>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0"/>
      <c r="BU137" s="150"/>
      <c r="BV137" s="150"/>
      <c r="BW137" s="150"/>
      <c r="BX137" s="150"/>
      <c r="BY137" s="150"/>
    </row>
    <row r="138" s="149" customFormat="1" ht="49.95" customHeight="1" spans="1:77">
      <c r="A138" s="88">
        <v>136</v>
      </c>
      <c r="B138" s="90">
        <v>20203164054</v>
      </c>
      <c r="C138" s="90" t="s">
        <v>631</v>
      </c>
      <c r="D138" s="90" t="s">
        <v>632</v>
      </c>
      <c r="E138" s="90" t="s">
        <v>1656</v>
      </c>
      <c r="F138" s="90">
        <v>17673169103</v>
      </c>
      <c r="G138" s="90" t="s">
        <v>352</v>
      </c>
      <c r="H138" s="90" t="s">
        <v>416</v>
      </c>
      <c r="I138" s="90" t="s">
        <v>40</v>
      </c>
      <c r="J138" s="90">
        <v>0.8</v>
      </c>
      <c r="K138" s="90" t="s">
        <v>1657</v>
      </c>
      <c r="L138" s="90">
        <v>0.8</v>
      </c>
      <c r="M138" s="90" t="s">
        <v>1657</v>
      </c>
      <c r="N138" s="90">
        <v>0.8</v>
      </c>
      <c r="O138" s="90" t="s">
        <v>1657</v>
      </c>
      <c r="P138" s="90">
        <v>26.88</v>
      </c>
      <c r="Q138" s="90" t="s">
        <v>1658</v>
      </c>
      <c r="R138" s="90">
        <v>26.88</v>
      </c>
      <c r="S138" s="90" t="s">
        <v>1658</v>
      </c>
      <c r="T138" s="90">
        <v>26.88</v>
      </c>
      <c r="U138" s="90" t="s">
        <v>1658</v>
      </c>
      <c r="V138" s="90">
        <v>0.4</v>
      </c>
      <c r="W138" s="90" t="s">
        <v>1659</v>
      </c>
      <c r="X138" s="90">
        <v>0.4</v>
      </c>
      <c r="Y138" s="90" t="s">
        <v>1659</v>
      </c>
      <c r="Z138" s="90">
        <v>0.4</v>
      </c>
      <c r="AA138" s="90" t="s">
        <v>1659</v>
      </c>
      <c r="AB138" s="90">
        <v>0.4</v>
      </c>
      <c r="AC138" s="90" t="s">
        <v>1660</v>
      </c>
      <c r="AD138" s="90">
        <v>0.4</v>
      </c>
      <c r="AE138" s="90" t="s">
        <v>1660</v>
      </c>
      <c r="AF138" s="90">
        <v>0.4</v>
      </c>
      <c r="AG138" s="90" t="s">
        <v>1660</v>
      </c>
      <c r="AH138" s="90">
        <v>28.48</v>
      </c>
      <c r="AI138" s="90">
        <f>L138+R138+X138+AD138</f>
        <v>28.48</v>
      </c>
      <c r="AJ138" s="44">
        <f t="shared" si="2"/>
        <v>28.48</v>
      </c>
      <c r="AK138" s="172"/>
      <c r="AL138" s="90" t="s">
        <v>480</v>
      </c>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0"/>
      <c r="BU138" s="150"/>
      <c r="BV138" s="150"/>
      <c r="BW138" s="150"/>
      <c r="BX138" s="150"/>
      <c r="BY138" s="150"/>
    </row>
    <row r="139" s="149" customFormat="1" ht="49.95" customHeight="1" spans="1:77">
      <c r="A139" s="88">
        <v>137</v>
      </c>
      <c r="B139" s="88">
        <v>20203141034</v>
      </c>
      <c r="C139" s="88" t="s">
        <v>638</v>
      </c>
      <c r="D139" s="88" t="s">
        <v>1661</v>
      </c>
      <c r="E139" s="88" t="s">
        <v>1662</v>
      </c>
      <c r="F139" s="88">
        <v>18269330597</v>
      </c>
      <c r="G139" s="88" t="s">
        <v>1392</v>
      </c>
      <c r="H139" s="88" t="s">
        <v>416</v>
      </c>
      <c r="I139" s="88" t="s">
        <v>40</v>
      </c>
      <c r="J139" s="88">
        <v>1.5</v>
      </c>
      <c r="K139" s="88" t="s">
        <v>1663</v>
      </c>
      <c r="L139" s="88">
        <v>0</v>
      </c>
      <c r="M139" s="88" t="s">
        <v>1664</v>
      </c>
      <c r="N139" s="88">
        <v>1.4</v>
      </c>
      <c r="O139" s="88" t="s">
        <v>1665</v>
      </c>
      <c r="P139" s="88">
        <v>29.64</v>
      </c>
      <c r="Q139" s="90" t="s">
        <v>1666</v>
      </c>
      <c r="R139" s="88"/>
      <c r="S139" s="90"/>
      <c r="T139" s="90">
        <v>26.67</v>
      </c>
      <c r="U139" s="90" t="s">
        <v>1666</v>
      </c>
      <c r="V139" s="88">
        <v>0.2</v>
      </c>
      <c r="W139" s="88" t="s">
        <v>1667</v>
      </c>
      <c r="X139" s="88"/>
      <c r="Y139" s="88"/>
      <c r="Z139" s="88">
        <v>0.2</v>
      </c>
      <c r="AA139" s="88" t="s">
        <v>1667</v>
      </c>
      <c r="AB139" s="88">
        <v>0</v>
      </c>
      <c r="AC139" s="88"/>
      <c r="AD139" s="88"/>
      <c r="AE139" s="88"/>
      <c r="AF139" s="88">
        <v>0.2</v>
      </c>
      <c r="AG139" s="88" t="s">
        <v>1668</v>
      </c>
      <c r="AH139" s="88">
        <v>31.34</v>
      </c>
      <c r="AI139" s="88">
        <v>0</v>
      </c>
      <c r="AJ139" s="44">
        <f t="shared" si="2"/>
        <v>28.47</v>
      </c>
      <c r="AK139" s="88"/>
      <c r="AL139" s="90" t="s">
        <v>480</v>
      </c>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c r="BI139" s="150"/>
      <c r="BJ139" s="150"/>
      <c r="BK139" s="150"/>
      <c r="BL139" s="150"/>
      <c r="BM139" s="150"/>
      <c r="BN139" s="150"/>
      <c r="BO139" s="150"/>
      <c r="BP139" s="150"/>
      <c r="BQ139" s="150"/>
      <c r="BR139" s="150"/>
      <c r="BS139" s="150"/>
      <c r="BT139" s="150"/>
      <c r="BU139" s="150"/>
      <c r="BV139" s="150"/>
      <c r="BW139" s="150"/>
      <c r="BX139" s="150"/>
      <c r="BY139" s="150"/>
    </row>
    <row r="140" s="149" customFormat="1" ht="49.95" customHeight="1" spans="1:77">
      <c r="A140" s="88">
        <v>138</v>
      </c>
      <c r="B140" s="88">
        <v>20203141027</v>
      </c>
      <c r="C140" s="88" t="s">
        <v>638</v>
      </c>
      <c r="D140" s="88" t="s">
        <v>912</v>
      </c>
      <c r="E140" s="88" t="s">
        <v>1669</v>
      </c>
      <c r="F140" s="88">
        <v>19303033189</v>
      </c>
      <c r="G140" s="88" t="s">
        <v>535</v>
      </c>
      <c r="H140" s="88" t="s">
        <v>416</v>
      </c>
      <c r="I140" s="88" t="s">
        <v>40</v>
      </c>
      <c r="J140" s="88">
        <v>0.9</v>
      </c>
      <c r="K140" s="90" t="s">
        <v>1670</v>
      </c>
      <c r="L140" s="88">
        <v>0.9</v>
      </c>
      <c r="M140" s="90" t="s">
        <v>1670</v>
      </c>
      <c r="N140" s="88">
        <v>0.9</v>
      </c>
      <c r="O140" s="90" t="s">
        <v>1670</v>
      </c>
      <c r="P140" s="88">
        <v>27.17</v>
      </c>
      <c r="Q140" s="90" t="s">
        <v>1671</v>
      </c>
      <c r="R140" s="88" t="s">
        <v>1672</v>
      </c>
      <c r="S140" s="90" t="s">
        <v>1673</v>
      </c>
      <c r="T140" s="90">
        <v>27.16</v>
      </c>
      <c r="U140" s="90" t="s">
        <v>1674</v>
      </c>
      <c r="V140" s="88">
        <v>0.2</v>
      </c>
      <c r="W140" s="90" t="s">
        <v>1675</v>
      </c>
      <c r="X140" s="88">
        <v>0.2</v>
      </c>
      <c r="Y140" s="90" t="s">
        <v>1675</v>
      </c>
      <c r="Z140" s="88">
        <v>0.2</v>
      </c>
      <c r="AA140" s="90" t="s">
        <v>1675</v>
      </c>
      <c r="AB140" s="88">
        <v>0.2</v>
      </c>
      <c r="AC140" s="90" t="s">
        <v>1676</v>
      </c>
      <c r="AD140" s="88">
        <v>0.2</v>
      </c>
      <c r="AE140" s="90" t="s">
        <v>1676</v>
      </c>
      <c r="AF140" s="88">
        <v>0.2</v>
      </c>
      <c r="AG140" s="90" t="s">
        <v>1676</v>
      </c>
      <c r="AH140" s="88">
        <v>28.47</v>
      </c>
      <c r="AI140" s="88">
        <v>28.46</v>
      </c>
      <c r="AJ140" s="44">
        <f t="shared" si="2"/>
        <v>28.46</v>
      </c>
      <c r="AK140" s="88" t="s">
        <v>1677</v>
      </c>
      <c r="AL140" s="90" t="s">
        <v>480</v>
      </c>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c r="BI140" s="150"/>
      <c r="BJ140" s="150"/>
      <c r="BK140" s="150"/>
      <c r="BL140" s="150"/>
      <c r="BM140" s="150"/>
      <c r="BN140" s="150"/>
      <c r="BO140" s="150"/>
      <c r="BP140" s="150"/>
      <c r="BQ140" s="150"/>
      <c r="BR140" s="150"/>
      <c r="BS140" s="150"/>
      <c r="BT140" s="150"/>
      <c r="BU140" s="150"/>
      <c r="BV140" s="150"/>
      <c r="BW140" s="150"/>
      <c r="BX140" s="150"/>
      <c r="BY140" s="150"/>
    </row>
    <row r="141" s="149" customFormat="1" ht="49.95" customHeight="1" spans="1:77">
      <c r="A141" s="88">
        <v>139</v>
      </c>
      <c r="B141" s="90">
        <v>20203164063</v>
      </c>
      <c r="C141" s="90" t="s">
        <v>631</v>
      </c>
      <c r="D141" s="90" t="s">
        <v>1188</v>
      </c>
      <c r="E141" s="90" t="s">
        <v>1678</v>
      </c>
      <c r="F141" s="90">
        <v>13414853249</v>
      </c>
      <c r="G141" s="90" t="s">
        <v>574</v>
      </c>
      <c r="H141" s="90" t="s">
        <v>416</v>
      </c>
      <c r="I141" s="90" t="s">
        <v>40</v>
      </c>
      <c r="J141" s="90">
        <v>1.3</v>
      </c>
      <c r="K141" s="90" t="s">
        <v>1679</v>
      </c>
      <c r="L141" s="90">
        <v>1.3</v>
      </c>
      <c r="M141" s="90" t="s">
        <v>1679</v>
      </c>
      <c r="N141" s="90">
        <v>1.3</v>
      </c>
      <c r="O141" s="90" t="s">
        <v>1679</v>
      </c>
      <c r="P141" s="90">
        <v>26.15</v>
      </c>
      <c r="Q141" s="90" t="s">
        <v>1680</v>
      </c>
      <c r="R141" s="90">
        <v>26.15</v>
      </c>
      <c r="S141" s="90" t="s">
        <v>1680</v>
      </c>
      <c r="T141" s="90">
        <v>26.15</v>
      </c>
      <c r="U141" s="90" t="s">
        <v>1680</v>
      </c>
      <c r="V141" s="90">
        <v>0.4</v>
      </c>
      <c r="W141" s="90" t="s">
        <v>1402</v>
      </c>
      <c r="X141" s="90">
        <v>0.4</v>
      </c>
      <c r="Y141" s="90" t="s">
        <v>1402</v>
      </c>
      <c r="Z141" s="90">
        <v>0.6</v>
      </c>
      <c r="AA141" s="90" t="s">
        <v>1681</v>
      </c>
      <c r="AB141" s="90">
        <v>0.5</v>
      </c>
      <c r="AC141" s="90" t="s">
        <v>1682</v>
      </c>
      <c r="AD141" s="90">
        <v>0.5</v>
      </c>
      <c r="AE141" s="90" t="s">
        <v>1682</v>
      </c>
      <c r="AF141" s="90">
        <v>0.4</v>
      </c>
      <c r="AG141" s="90" t="s">
        <v>1683</v>
      </c>
      <c r="AH141" s="90">
        <v>28.35</v>
      </c>
      <c r="AI141" s="90">
        <f>L141+R141+X141+AD141</f>
        <v>28.35</v>
      </c>
      <c r="AJ141" s="44">
        <f t="shared" si="2"/>
        <v>28.45</v>
      </c>
      <c r="AK141" s="172" t="s">
        <v>1684</v>
      </c>
      <c r="AL141" s="90" t="s">
        <v>480</v>
      </c>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row>
    <row r="142" s="149" customFormat="1" ht="49.95" customHeight="1" spans="1:77">
      <c r="A142" s="88">
        <v>140</v>
      </c>
      <c r="B142" s="90" t="s">
        <v>1685</v>
      </c>
      <c r="C142" s="88" t="s">
        <v>631</v>
      </c>
      <c r="D142" s="90" t="s">
        <v>802</v>
      </c>
      <c r="E142" s="90" t="s">
        <v>1686</v>
      </c>
      <c r="F142" s="90" t="s">
        <v>1687</v>
      </c>
      <c r="G142" s="90" t="s">
        <v>989</v>
      </c>
      <c r="H142" s="90" t="s">
        <v>416</v>
      </c>
      <c r="I142" s="90" t="s">
        <v>40</v>
      </c>
      <c r="J142" s="88">
        <v>0.7</v>
      </c>
      <c r="K142" s="88" t="s">
        <v>1688</v>
      </c>
      <c r="L142" s="88" t="s">
        <v>378</v>
      </c>
      <c r="M142" s="88" t="s">
        <v>1688</v>
      </c>
      <c r="N142" s="88">
        <v>0.7</v>
      </c>
      <c r="O142" s="88" t="s">
        <v>1688</v>
      </c>
      <c r="P142" s="88">
        <v>26.94</v>
      </c>
      <c r="Q142" s="90" t="s">
        <v>1689</v>
      </c>
      <c r="R142" s="90">
        <v>26.94</v>
      </c>
      <c r="S142" s="90" t="s">
        <v>1689</v>
      </c>
      <c r="T142" s="90">
        <v>26.94</v>
      </c>
      <c r="U142" s="90" t="s">
        <v>1689</v>
      </c>
      <c r="V142" s="88">
        <v>0.6</v>
      </c>
      <c r="W142" s="90" t="s">
        <v>1690</v>
      </c>
      <c r="X142" s="90">
        <v>0.6</v>
      </c>
      <c r="Y142" s="90" t="s">
        <v>1690</v>
      </c>
      <c r="Z142" s="90">
        <v>0.6</v>
      </c>
      <c r="AA142" s="90" t="s">
        <v>1690</v>
      </c>
      <c r="AB142" s="88">
        <v>0.2</v>
      </c>
      <c r="AC142" s="88" t="s">
        <v>551</v>
      </c>
      <c r="AD142" s="88" t="s">
        <v>95</v>
      </c>
      <c r="AE142" s="88" t="s">
        <v>551</v>
      </c>
      <c r="AF142" s="88">
        <v>0.2</v>
      </c>
      <c r="AG142" s="88" t="s">
        <v>551</v>
      </c>
      <c r="AH142" s="88">
        <v>28.44</v>
      </c>
      <c r="AI142" s="88">
        <v>28.44</v>
      </c>
      <c r="AJ142" s="44">
        <f t="shared" si="2"/>
        <v>28.44</v>
      </c>
      <c r="AK142" s="88"/>
      <c r="AL142" s="90" t="s">
        <v>480</v>
      </c>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0"/>
      <c r="BU142" s="150"/>
      <c r="BV142" s="150"/>
      <c r="BW142" s="150"/>
      <c r="BX142" s="150"/>
      <c r="BY142" s="150"/>
    </row>
    <row r="143" s="149" customFormat="1" ht="49.95" customHeight="1" spans="1:77">
      <c r="A143" s="88">
        <v>141</v>
      </c>
      <c r="B143" s="166">
        <v>20203141048</v>
      </c>
      <c r="C143" s="88" t="s">
        <v>638</v>
      </c>
      <c r="D143" s="88" t="s">
        <v>639</v>
      </c>
      <c r="E143" s="88" t="s">
        <v>1691</v>
      </c>
      <c r="F143" s="88">
        <v>18898503440</v>
      </c>
      <c r="G143" s="88" t="s">
        <v>1439</v>
      </c>
      <c r="H143" s="88" t="s">
        <v>416</v>
      </c>
      <c r="I143" s="88" t="s">
        <v>40</v>
      </c>
      <c r="J143" s="88">
        <v>1.4</v>
      </c>
      <c r="K143" s="90" t="s">
        <v>1692</v>
      </c>
      <c r="L143" s="90" t="s">
        <v>1693</v>
      </c>
      <c r="M143" s="90">
        <v>1.2</v>
      </c>
      <c r="N143" s="90">
        <v>1.2</v>
      </c>
      <c r="O143" s="90" t="s">
        <v>1693</v>
      </c>
      <c r="P143" s="88">
        <v>25.83</v>
      </c>
      <c r="Q143" s="90" t="s">
        <v>1694</v>
      </c>
      <c r="R143" s="90">
        <v>25.83</v>
      </c>
      <c r="S143" s="90">
        <v>0.7</v>
      </c>
      <c r="T143" s="90">
        <v>25.83</v>
      </c>
      <c r="U143" s="90" t="s">
        <v>1694</v>
      </c>
      <c r="V143" s="88" t="s">
        <v>1695</v>
      </c>
      <c r="W143" s="90" t="s">
        <v>1696</v>
      </c>
      <c r="X143" s="90">
        <v>1</v>
      </c>
      <c r="Y143" s="90">
        <v>0.4</v>
      </c>
      <c r="Z143" s="90">
        <v>1</v>
      </c>
      <c r="AA143" s="90" t="s">
        <v>1697</v>
      </c>
      <c r="AB143" s="88" t="s">
        <v>1698</v>
      </c>
      <c r="AC143" s="90" t="s">
        <v>1698</v>
      </c>
      <c r="AD143" s="90">
        <v>0.4</v>
      </c>
      <c r="AE143" s="90">
        <v>28.33</v>
      </c>
      <c r="AF143" s="90">
        <v>0.4</v>
      </c>
      <c r="AG143" s="90" t="s">
        <v>1698</v>
      </c>
      <c r="AH143" s="88">
        <v>28.43</v>
      </c>
      <c r="AI143" s="88" t="s">
        <v>1699</v>
      </c>
      <c r="AJ143" s="44">
        <f t="shared" si="2"/>
        <v>28.43</v>
      </c>
      <c r="AK143" s="88"/>
      <c r="AL143" s="90" t="s">
        <v>480</v>
      </c>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0"/>
      <c r="BU143" s="150"/>
      <c r="BV143" s="150"/>
      <c r="BW143" s="150"/>
      <c r="BX143" s="150"/>
      <c r="BY143" s="150"/>
    </row>
    <row r="144" s="149" customFormat="1" ht="49.95" customHeight="1" spans="1:77">
      <c r="A144" s="88">
        <v>142</v>
      </c>
      <c r="B144" s="90">
        <v>20203141016</v>
      </c>
      <c r="C144" s="90" t="s">
        <v>638</v>
      </c>
      <c r="D144" s="90" t="s">
        <v>706</v>
      </c>
      <c r="E144" s="90" t="s">
        <v>1700</v>
      </c>
      <c r="F144" s="90">
        <v>15625840623</v>
      </c>
      <c r="G144" s="90" t="s">
        <v>85</v>
      </c>
      <c r="H144" s="90" t="s">
        <v>416</v>
      </c>
      <c r="I144" s="90" t="s">
        <v>40</v>
      </c>
      <c r="J144" s="90">
        <v>1.1</v>
      </c>
      <c r="K144" s="90" t="s">
        <v>1701</v>
      </c>
      <c r="L144" s="90">
        <v>1.1</v>
      </c>
      <c r="M144" s="90" t="s">
        <v>1701</v>
      </c>
      <c r="N144" s="90">
        <v>1.1</v>
      </c>
      <c r="O144" s="90" t="s">
        <v>1701</v>
      </c>
      <c r="P144" s="90">
        <v>27.11</v>
      </c>
      <c r="Q144" s="90" t="s">
        <v>1702</v>
      </c>
      <c r="R144" s="90">
        <v>27.11</v>
      </c>
      <c r="S144" s="90" t="s">
        <v>1702</v>
      </c>
      <c r="T144" s="90">
        <v>27.11</v>
      </c>
      <c r="U144" s="90" t="s">
        <v>1702</v>
      </c>
      <c r="V144" s="90">
        <v>0.2</v>
      </c>
      <c r="W144" s="90" t="s">
        <v>446</v>
      </c>
      <c r="X144" s="90">
        <v>0.2</v>
      </c>
      <c r="Y144" s="90" t="s">
        <v>446</v>
      </c>
      <c r="Z144" s="90">
        <v>0.2</v>
      </c>
      <c r="AA144" s="90" t="s">
        <v>446</v>
      </c>
      <c r="AB144" s="90">
        <v>0</v>
      </c>
      <c r="AC144" s="90" t="s">
        <v>738</v>
      </c>
      <c r="AD144" s="90">
        <v>0</v>
      </c>
      <c r="AE144" s="90" t="s">
        <v>738</v>
      </c>
      <c r="AF144" s="90">
        <v>0</v>
      </c>
      <c r="AG144" s="90" t="s">
        <v>738</v>
      </c>
      <c r="AH144" s="90">
        <v>28.41</v>
      </c>
      <c r="AI144" s="90">
        <v>28.41</v>
      </c>
      <c r="AJ144" s="44">
        <f t="shared" si="2"/>
        <v>28.41</v>
      </c>
      <c r="AK144" s="90" t="s">
        <v>738</v>
      </c>
      <c r="AL144" s="90" t="s">
        <v>480</v>
      </c>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0"/>
      <c r="BU144" s="150"/>
      <c r="BV144" s="150"/>
      <c r="BW144" s="150"/>
      <c r="BX144" s="150"/>
      <c r="BY144" s="150"/>
    </row>
    <row r="145" s="149" customFormat="1" ht="49.95" customHeight="1" spans="1:77">
      <c r="A145" s="88">
        <v>143</v>
      </c>
      <c r="B145" s="166">
        <v>20203141056</v>
      </c>
      <c r="C145" s="88" t="s">
        <v>638</v>
      </c>
      <c r="D145" s="88" t="s">
        <v>639</v>
      </c>
      <c r="E145" s="88" t="s">
        <v>1703</v>
      </c>
      <c r="F145" s="88">
        <v>19124307942</v>
      </c>
      <c r="G145" s="88" t="s">
        <v>450</v>
      </c>
      <c r="H145" s="88" t="s">
        <v>416</v>
      </c>
      <c r="I145" s="88" t="s">
        <v>40</v>
      </c>
      <c r="J145" s="88">
        <v>0.9</v>
      </c>
      <c r="K145" s="90" t="s">
        <v>1704</v>
      </c>
      <c r="L145" s="90" t="s">
        <v>1705</v>
      </c>
      <c r="M145" s="88">
        <v>0.9</v>
      </c>
      <c r="N145" s="88">
        <v>0.9</v>
      </c>
      <c r="O145" s="90" t="s">
        <v>1704</v>
      </c>
      <c r="P145" s="88">
        <v>26.91</v>
      </c>
      <c r="Q145" s="90" t="s">
        <v>1706</v>
      </c>
      <c r="R145" s="90" t="s">
        <v>1706</v>
      </c>
      <c r="S145" s="88">
        <v>26.91</v>
      </c>
      <c r="T145" s="88">
        <v>26.91</v>
      </c>
      <c r="U145" s="90" t="s">
        <v>1706</v>
      </c>
      <c r="V145" s="88">
        <v>0.2</v>
      </c>
      <c r="W145" s="90" t="s">
        <v>1707</v>
      </c>
      <c r="X145" s="90" t="s">
        <v>1708</v>
      </c>
      <c r="Y145" s="88">
        <v>0.2</v>
      </c>
      <c r="Z145" s="88">
        <v>0.4</v>
      </c>
      <c r="AA145" s="90" t="s">
        <v>1707</v>
      </c>
      <c r="AB145" s="88">
        <v>0.2</v>
      </c>
      <c r="AC145" s="90" t="s">
        <v>1709</v>
      </c>
      <c r="AD145" s="90" t="s">
        <v>1709</v>
      </c>
      <c r="AE145" s="88">
        <v>0.2</v>
      </c>
      <c r="AF145" s="88">
        <v>0.2</v>
      </c>
      <c r="AG145" s="90" t="s">
        <v>1709</v>
      </c>
      <c r="AH145" s="88">
        <v>28.41</v>
      </c>
      <c r="AI145" s="90" t="s">
        <v>1710</v>
      </c>
      <c r="AJ145" s="44">
        <f t="shared" si="2"/>
        <v>28.41</v>
      </c>
      <c r="AK145" s="90" t="s">
        <v>1711</v>
      </c>
      <c r="AL145" s="90" t="s">
        <v>480</v>
      </c>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0"/>
      <c r="BU145" s="150"/>
      <c r="BV145" s="150"/>
      <c r="BW145" s="150"/>
      <c r="BX145" s="150"/>
      <c r="BY145" s="150"/>
    </row>
    <row r="146" s="149" customFormat="1" ht="49.95" customHeight="1" spans="1:77">
      <c r="A146" s="88">
        <v>144</v>
      </c>
      <c r="B146" s="88">
        <v>20203141026</v>
      </c>
      <c r="C146" s="88" t="s">
        <v>638</v>
      </c>
      <c r="D146" s="88" t="s">
        <v>648</v>
      </c>
      <c r="E146" s="88" t="s">
        <v>1712</v>
      </c>
      <c r="F146" s="88">
        <v>13692899604</v>
      </c>
      <c r="G146" s="88" t="s">
        <v>85</v>
      </c>
      <c r="H146" s="88" t="s">
        <v>416</v>
      </c>
      <c r="I146" s="88" t="s">
        <v>40</v>
      </c>
      <c r="J146" s="88">
        <v>1.3</v>
      </c>
      <c r="K146" s="90" t="s">
        <v>1713</v>
      </c>
      <c r="L146" s="88">
        <v>1.3</v>
      </c>
      <c r="M146" s="90" t="s">
        <v>1713</v>
      </c>
      <c r="N146" s="88">
        <v>1.3</v>
      </c>
      <c r="O146" s="90" t="s">
        <v>1713</v>
      </c>
      <c r="P146" s="88">
        <v>26.43</v>
      </c>
      <c r="Q146" s="90" t="s">
        <v>1714</v>
      </c>
      <c r="R146" s="88">
        <v>26.43</v>
      </c>
      <c r="S146" s="90" t="s">
        <v>1714</v>
      </c>
      <c r="T146" s="88">
        <v>26.43</v>
      </c>
      <c r="U146" s="90" t="s">
        <v>1714</v>
      </c>
      <c r="V146" s="88">
        <v>0.2</v>
      </c>
      <c r="W146" s="88" t="s">
        <v>1715</v>
      </c>
      <c r="X146" s="88">
        <v>0.2</v>
      </c>
      <c r="Y146" s="88" t="s">
        <v>1715</v>
      </c>
      <c r="Z146" s="88">
        <v>0.2</v>
      </c>
      <c r="AA146" s="88" t="s">
        <v>1715</v>
      </c>
      <c r="AB146" s="88">
        <v>0.4</v>
      </c>
      <c r="AC146" s="88" t="s">
        <v>1716</v>
      </c>
      <c r="AD146" s="88">
        <v>0.4</v>
      </c>
      <c r="AE146" s="88" t="s">
        <v>1716</v>
      </c>
      <c r="AF146" s="88">
        <v>0.4</v>
      </c>
      <c r="AG146" s="88" t="s">
        <v>1716</v>
      </c>
      <c r="AH146" s="88">
        <v>28.33</v>
      </c>
      <c r="AI146" s="88">
        <v>28.33</v>
      </c>
      <c r="AJ146" s="44">
        <f t="shared" si="2"/>
        <v>28.33</v>
      </c>
      <c r="AK146" s="88"/>
      <c r="AL146" s="90" t="s">
        <v>480</v>
      </c>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row>
    <row r="147" s="149" customFormat="1" ht="49.95" customHeight="1" spans="1:77">
      <c r="A147" s="88">
        <v>145</v>
      </c>
      <c r="B147" s="90">
        <v>20203164075</v>
      </c>
      <c r="C147" s="90" t="s">
        <v>631</v>
      </c>
      <c r="D147" s="90" t="s">
        <v>1188</v>
      </c>
      <c r="E147" s="90" t="s">
        <v>1717</v>
      </c>
      <c r="F147" s="90">
        <v>17864755438</v>
      </c>
      <c r="G147" s="90" t="s">
        <v>1392</v>
      </c>
      <c r="H147" s="90" t="s">
        <v>416</v>
      </c>
      <c r="I147" s="90" t="s">
        <v>40</v>
      </c>
      <c r="J147" s="90">
        <v>0.9</v>
      </c>
      <c r="K147" s="90" t="s">
        <v>1718</v>
      </c>
      <c r="L147" s="90">
        <v>0.9</v>
      </c>
      <c r="M147" s="90" t="s">
        <v>1718</v>
      </c>
      <c r="N147" s="90">
        <v>0.9</v>
      </c>
      <c r="O147" s="90" t="s">
        <v>1718</v>
      </c>
      <c r="P147" s="90">
        <v>26.83</v>
      </c>
      <c r="Q147" s="90" t="s">
        <v>1719</v>
      </c>
      <c r="R147" s="90">
        <v>26.83</v>
      </c>
      <c r="S147" s="90" t="s">
        <v>1719</v>
      </c>
      <c r="T147" s="90">
        <v>26.83</v>
      </c>
      <c r="U147" s="90" t="s">
        <v>1719</v>
      </c>
      <c r="V147" s="90">
        <v>1.1</v>
      </c>
      <c r="W147" s="90" t="s">
        <v>1720</v>
      </c>
      <c r="X147" s="90">
        <v>1.2</v>
      </c>
      <c r="Y147" s="90" t="s">
        <v>1721</v>
      </c>
      <c r="Z147" s="90">
        <f>1.2-0.8</f>
        <v>0.4</v>
      </c>
      <c r="AA147" s="90" t="s">
        <v>1722</v>
      </c>
      <c r="AB147" s="90">
        <v>0.2</v>
      </c>
      <c r="AC147" s="90" t="s">
        <v>1723</v>
      </c>
      <c r="AD147" s="90">
        <v>0.2</v>
      </c>
      <c r="AE147" s="90" t="s">
        <v>1723</v>
      </c>
      <c r="AF147" s="90">
        <v>0.2</v>
      </c>
      <c r="AG147" s="90" t="s">
        <v>1723</v>
      </c>
      <c r="AH147" s="90">
        <v>29.03</v>
      </c>
      <c r="AI147" s="90">
        <f>L147+R147+X147+AD147</f>
        <v>29.13</v>
      </c>
      <c r="AJ147" s="44">
        <f t="shared" si="2"/>
        <v>28.33</v>
      </c>
      <c r="AK147" s="90" t="s">
        <v>925</v>
      </c>
      <c r="AL147" s="90" t="s">
        <v>480</v>
      </c>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c r="BI147" s="150"/>
      <c r="BJ147" s="150"/>
      <c r="BK147" s="150"/>
      <c r="BL147" s="150"/>
      <c r="BM147" s="150"/>
      <c r="BN147" s="150"/>
      <c r="BO147" s="150"/>
      <c r="BP147" s="150"/>
      <c r="BQ147" s="150"/>
      <c r="BR147" s="150"/>
      <c r="BS147" s="150"/>
      <c r="BT147" s="150"/>
      <c r="BU147" s="150"/>
      <c r="BV147" s="150"/>
      <c r="BW147" s="150"/>
      <c r="BX147" s="150"/>
      <c r="BY147" s="150"/>
    </row>
    <row r="148" s="149" customFormat="1" ht="49.95" customHeight="1" spans="1:77">
      <c r="A148" s="88">
        <v>146</v>
      </c>
      <c r="B148" s="88">
        <v>20203141019</v>
      </c>
      <c r="C148" s="88" t="s">
        <v>638</v>
      </c>
      <c r="D148" s="88" t="s">
        <v>688</v>
      </c>
      <c r="E148" s="88" t="s">
        <v>1724</v>
      </c>
      <c r="F148" s="88">
        <v>18627725497</v>
      </c>
      <c r="G148" s="88" t="s">
        <v>232</v>
      </c>
      <c r="H148" s="88" t="s">
        <v>416</v>
      </c>
      <c r="I148" s="88" t="s">
        <v>40</v>
      </c>
      <c r="J148" s="88">
        <v>0.3</v>
      </c>
      <c r="K148" s="90" t="s">
        <v>1725</v>
      </c>
      <c r="L148" s="88">
        <v>0.3</v>
      </c>
      <c r="M148" s="90" t="s">
        <v>1725</v>
      </c>
      <c r="N148" s="88">
        <v>0.3</v>
      </c>
      <c r="O148" s="90" t="s">
        <v>1725</v>
      </c>
      <c r="P148" s="88">
        <v>27.41</v>
      </c>
      <c r="Q148" s="88" t="s">
        <v>1726</v>
      </c>
      <c r="R148" s="88">
        <v>27.41</v>
      </c>
      <c r="S148" s="88" t="s">
        <v>1726</v>
      </c>
      <c r="T148" s="88">
        <v>27.41</v>
      </c>
      <c r="U148" s="88" t="s">
        <v>1726</v>
      </c>
      <c r="V148" s="88">
        <v>0.4</v>
      </c>
      <c r="W148" s="88" t="s">
        <v>1727</v>
      </c>
      <c r="X148" s="88">
        <v>0.4</v>
      </c>
      <c r="Y148" s="88" t="s">
        <v>1727</v>
      </c>
      <c r="Z148" s="88">
        <v>0.4</v>
      </c>
      <c r="AA148" s="88" t="s">
        <v>1727</v>
      </c>
      <c r="AB148" s="88">
        <v>0.2</v>
      </c>
      <c r="AC148" s="88" t="s">
        <v>136</v>
      </c>
      <c r="AD148" s="88">
        <v>0.2</v>
      </c>
      <c r="AE148" s="88" t="s">
        <v>1728</v>
      </c>
      <c r="AF148" s="88">
        <v>0.2</v>
      </c>
      <c r="AG148" s="88" t="s">
        <v>1728</v>
      </c>
      <c r="AH148" s="88">
        <v>28.3</v>
      </c>
      <c r="AI148" s="88">
        <v>28.31</v>
      </c>
      <c r="AJ148" s="44">
        <f t="shared" si="2"/>
        <v>28.31</v>
      </c>
      <c r="AK148" s="88" t="s">
        <v>1729</v>
      </c>
      <c r="AL148" s="90" t="s">
        <v>480</v>
      </c>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c r="BI148" s="150"/>
      <c r="BJ148" s="150"/>
      <c r="BK148" s="150"/>
      <c r="BL148" s="150"/>
      <c r="BM148" s="150"/>
      <c r="BN148" s="150"/>
      <c r="BO148" s="150"/>
      <c r="BP148" s="150"/>
      <c r="BQ148" s="150"/>
      <c r="BR148" s="150"/>
      <c r="BS148" s="150"/>
      <c r="BT148" s="150"/>
      <c r="BU148" s="150"/>
      <c r="BV148" s="150"/>
      <c r="BW148" s="150"/>
      <c r="BX148" s="150"/>
      <c r="BY148" s="150"/>
    </row>
    <row r="149" s="149" customFormat="1" ht="49.95" customHeight="1" spans="1:77">
      <c r="A149" s="88">
        <v>147</v>
      </c>
      <c r="B149" s="90" t="s">
        <v>1730</v>
      </c>
      <c r="C149" s="88" t="s">
        <v>631</v>
      </c>
      <c r="D149" s="90" t="s">
        <v>802</v>
      </c>
      <c r="E149" s="90" t="s">
        <v>1731</v>
      </c>
      <c r="F149" s="90" t="s">
        <v>1732</v>
      </c>
      <c r="G149" s="90" t="s">
        <v>884</v>
      </c>
      <c r="H149" s="90" t="s">
        <v>416</v>
      </c>
      <c r="I149" s="90" t="s">
        <v>40</v>
      </c>
      <c r="J149" s="170">
        <v>0.4</v>
      </c>
      <c r="K149" s="170" t="s">
        <v>1733</v>
      </c>
      <c r="L149" s="170">
        <v>0.6</v>
      </c>
      <c r="M149" s="170" t="s">
        <v>1734</v>
      </c>
      <c r="N149" s="171">
        <v>0.6</v>
      </c>
      <c r="O149" s="170" t="s">
        <v>1735</v>
      </c>
      <c r="P149" s="170">
        <v>26.64</v>
      </c>
      <c r="Q149" s="170" t="s">
        <v>1736</v>
      </c>
      <c r="R149" s="170">
        <v>26.64</v>
      </c>
      <c r="S149" s="170" t="s">
        <v>1736</v>
      </c>
      <c r="T149" s="170">
        <v>26.64</v>
      </c>
      <c r="U149" s="170" t="s">
        <v>1736</v>
      </c>
      <c r="V149" s="171">
        <v>0.4</v>
      </c>
      <c r="W149" s="170" t="s">
        <v>1737</v>
      </c>
      <c r="X149" s="170">
        <v>0.2</v>
      </c>
      <c r="Y149" s="170" t="s">
        <v>332</v>
      </c>
      <c r="Z149" s="170">
        <v>0.2</v>
      </c>
      <c r="AA149" s="170" t="s">
        <v>332</v>
      </c>
      <c r="AB149" s="171">
        <v>0.8</v>
      </c>
      <c r="AC149" s="170" t="s">
        <v>1738</v>
      </c>
      <c r="AD149" s="170">
        <v>0.8</v>
      </c>
      <c r="AE149" s="170" t="s">
        <v>1738</v>
      </c>
      <c r="AF149" s="170">
        <v>0.8</v>
      </c>
      <c r="AG149" s="170" t="s">
        <v>1738</v>
      </c>
      <c r="AH149" s="90">
        <v>28.24</v>
      </c>
      <c r="AI149" s="90">
        <v>28.24</v>
      </c>
      <c r="AJ149" s="44">
        <f t="shared" si="2"/>
        <v>28.24</v>
      </c>
      <c r="AK149" s="88"/>
      <c r="AL149" s="90" t="s">
        <v>480</v>
      </c>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0"/>
      <c r="BU149" s="150"/>
      <c r="BV149" s="150"/>
      <c r="BW149" s="150"/>
      <c r="BX149" s="150"/>
      <c r="BY149" s="150"/>
    </row>
    <row r="150" s="149" customFormat="1" ht="49.95" customHeight="1" spans="1:77">
      <c r="A150" s="88">
        <v>148</v>
      </c>
      <c r="B150" s="88">
        <v>20203141023</v>
      </c>
      <c r="C150" s="88" t="s">
        <v>638</v>
      </c>
      <c r="D150" s="88" t="s">
        <v>688</v>
      </c>
      <c r="E150" s="88" t="s">
        <v>1739</v>
      </c>
      <c r="F150" s="88">
        <v>15768723117</v>
      </c>
      <c r="G150" s="88" t="s">
        <v>1439</v>
      </c>
      <c r="H150" s="88" t="s">
        <v>39</v>
      </c>
      <c r="I150" s="88" t="s">
        <v>40</v>
      </c>
      <c r="J150" s="88">
        <v>0.7</v>
      </c>
      <c r="K150" s="90" t="s">
        <v>1740</v>
      </c>
      <c r="L150" s="88">
        <v>0.7</v>
      </c>
      <c r="M150" s="90" t="s">
        <v>1740</v>
      </c>
      <c r="N150" s="88">
        <v>0.7</v>
      </c>
      <c r="O150" s="90" t="s">
        <v>1740</v>
      </c>
      <c r="P150" s="88">
        <v>26.7</v>
      </c>
      <c r="Q150" s="88" t="s">
        <v>1741</v>
      </c>
      <c r="R150" s="88" t="s">
        <v>1742</v>
      </c>
      <c r="S150" s="88"/>
      <c r="T150" s="88">
        <v>26.7</v>
      </c>
      <c r="U150" s="88" t="s">
        <v>1741</v>
      </c>
      <c r="V150" s="88">
        <v>0.3</v>
      </c>
      <c r="W150" s="88" t="s">
        <v>1743</v>
      </c>
      <c r="X150" s="88">
        <v>0.4</v>
      </c>
      <c r="Y150" s="88" t="s">
        <v>1743</v>
      </c>
      <c r="Z150" s="88">
        <v>0.4</v>
      </c>
      <c r="AA150" s="88" t="s">
        <v>1743</v>
      </c>
      <c r="AB150" s="88">
        <v>0.5</v>
      </c>
      <c r="AC150" s="90" t="s">
        <v>1744</v>
      </c>
      <c r="AD150" s="90">
        <v>0.4</v>
      </c>
      <c r="AE150" s="90" t="s">
        <v>1744</v>
      </c>
      <c r="AF150" s="90">
        <v>0.4</v>
      </c>
      <c r="AG150" s="90" t="s">
        <v>1744</v>
      </c>
      <c r="AH150" s="88">
        <v>28.2</v>
      </c>
      <c r="AI150" s="88"/>
      <c r="AJ150" s="44">
        <f t="shared" si="2"/>
        <v>28.2</v>
      </c>
      <c r="AK150" s="88"/>
      <c r="AL150" s="90" t="s">
        <v>480</v>
      </c>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row>
    <row r="151" s="149" customFormat="1" ht="49.95" customHeight="1" spans="1:77">
      <c r="A151" s="88">
        <v>149</v>
      </c>
      <c r="B151" s="90">
        <v>20203141015</v>
      </c>
      <c r="C151" s="90" t="s">
        <v>638</v>
      </c>
      <c r="D151" s="90" t="s">
        <v>673</v>
      </c>
      <c r="E151" s="90" t="s">
        <v>1745</v>
      </c>
      <c r="F151" s="90">
        <v>15813358520</v>
      </c>
      <c r="G151" s="90" t="s">
        <v>489</v>
      </c>
      <c r="H151" s="90" t="s">
        <v>416</v>
      </c>
      <c r="I151" s="90" t="s">
        <v>40</v>
      </c>
      <c r="J151" s="90">
        <v>0.5</v>
      </c>
      <c r="K151" s="90" t="s">
        <v>1746</v>
      </c>
      <c r="L151" s="90">
        <v>0.3</v>
      </c>
      <c r="M151" s="90" t="s">
        <v>1747</v>
      </c>
      <c r="N151" s="90">
        <v>0.5</v>
      </c>
      <c r="O151" s="90" t="s">
        <v>1746</v>
      </c>
      <c r="P151" s="90">
        <v>26.89</v>
      </c>
      <c r="Q151" s="90" t="s">
        <v>1748</v>
      </c>
      <c r="R151" s="90">
        <v>26.89</v>
      </c>
      <c r="S151" s="90" t="s">
        <v>1748</v>
      </c>
      <c r="T151" s="90">
        <v>26.89</v>
      </c>
      <c r="U151" s="90" t="s">
        <v>1748</v>
      </c>
      <c r="V151" s="90">
        <v>0.4</v>
      </c>
      <c r="W151" s="90" t="s">
        <v>1749</v>
      </c>
      <c r="X151" s="90">
        <v>0.4</v>
      </c>
      <c r="Y151" s="90" t="s">
        <v>1749</v>
      </c>
      <c r="Z151" s="90">
        <v>0.4</v>
      </c>
      <c r="AA151" s="90" t="s">
        <v>1749</v>
      </c>
      <c r="AB151" s="90">
        <v>0.4</v>
      </c>
      <c r="AC151" s="90" t="s">
        <v>1750</v>
      </c>
      <c r="AD151" s="90">
        <v>0.4</v>
      </c>
      <c r="AE151" s="90" t="s">
        <v>1750</v>
      </c>
      <c r="AF151" s="90">
        <v>0.4</v>
      </c>
      <c r="AG151" s="90" t="s">
        <v>1750</v>
      </c>
      <c r="AH151" s="90">
        <v>28.19</v>
      </c>
      <c r="AI151" s="90">
        <v>27.99</v>
      </c>
      <c r="AJ151" s="44">
        <f t="shared" si="2"/>
        <v>28.19</v>
      </c>
      <c r="AK151" s="90"/>
      <c r="AL151" s="90" t="s">
        <v>480</v>
      </c>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150"/>
      <c r="BN151" s="150"/>
      <c r="BO151" s="150"/>
      <c r="BP151" s="150"/>
      <c r="BQ151" s="150"/>
      <c r="BR151" s="150"/>
      <c r="BS151" s="150"/>
      <c r="BT151" s="150"/>
      <c r="BU151" s="150"/>
      <c r="BV151" s="150"/>
      <c r="BW151" s="150"/>
      <c r="BX151" s="150"/>
      <c r="BY151" s="150"/>
    </row>
    <row r="152" s="149" customFormat="1" ht="49.95" customHeight="1" spans="1:77">
      <c r="A152" s="88">
        <v>150</v>
      </c>
      <c r="B152" s="90" t="s">
        <v>1751</v>
      </c>
      <c r="C152" s="88" t="s">
        <v>631</v>
      </c>
      <c r="D152" s="90" t="s">
        <v>802</v>
      </c>
      <c r="E152" s="90" t="s">
        <v>1752</v>
      </c>
      <c r="F152" s="90" t="s">
        <v>1753</v>
      </c>
      <c r="G152" s="90" t="s">
        <v>740</v>
      </c>
      <c r="H152" s="90" t="s">
        <v>416</v>
      </c>
      <c r="I152" s="90" t="s">
        <v>40</v>
      </c>
      <c r="J152" s="88">
        <v>0.9</v>
      </c>
      <c r="K152" s="90" t="s">
        <v>1754</v>
      </c>
      <c r="L152" s="90">
        <v>0.9</v>
      </c>
      <c r="M152" s="90" t="s">
        <v>1754</v>
      </c>
      <c r="N152" s="88">
        <v>0.9</v>
      </c>
      <c r="O152" s="90" t="s">
        <v>1754</v>
      </c>
      <c r="P152" s="88">
        <v>26.88</v>
      </c>
      <c r="Q152" s="90" t="s">
        <v>1755</v>
      </c>
      <c r="R152" s="90">
        <v>26.88</v>
      </c>
      <c r="S152" s="90" t="s">
        <v>1755</v>
      </c>
      <c r="T152" s="90">
        <v>26.88</v>
      </c>
      <c r="U152" s="90" t="s">
        <v>1755</v>
      </c>
      <c r="V152" s="88">
        <v>0.2</v>
      </c>
      <c r="W152" s="88" t="s">
        <v>603</v>
      </c>
      <c r="X152" s="88">
        <v>0.2</v>
      </c>
      <c r="Y152" s="88" t="s">
        <v>446</v>
      </c>
      <c r="Z152" s="88">
        <v>0.2</v>
      </c>
      <c r="AA152" s="88" t="s">
        <v>603</v>
      </c>
      <c r="AB152" s="88">
        <v>0.2</v>
      </c>
      <c r="AC152" s="88" t="s">
        <v>1756</v>
      </c>
      <c r="AD152" s="88">
        <v>0.2</v>
      </c>
      <c r="AE152" s="88" t="s">
        <v>1756</v>
      </c>
      <c r="AF152" s="88">
        <v>0.2</v>
      </c>
      <c r="AG152" s="88" t="s">
        <v>1756</v>
      </c>
      <c r="AH152" s="88">
        <v>28.18</v>
      </c>
      <c r="AI152" s="88">
        <v>28.18</v>
      </c>
      <c r="AJ152" s="44">
        <f t="shared" si="2"/>
        <v>28.18</v>
      </c>
      <c r="AK152" s="88"/>
      <c r="AL152" s="90" t="s">
        <v>480</v>
      </c>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150"/>
      <c r="BN152" s="150"/>
      <c r="BO152" s="150"/>
      <c r="BP152" s="150"/>
      <c r="BQ152" s="150"/>
      <c r="BR152" s="150"/>
      <c r="BS152" s="150"/>
      <c r="BT152" s="150"/>
      <c r="BU152" s="150"/>
      <c r="BV152" s="150"/>
      <c r="BW152" s="150"/>
      <c r="BX152" s="150"/>
      <c r="BY152" s="150"/>
    </row>
    <row r="153" s="149" customFormat="1" ht="49.95" customHeight="1" spans="1:77">
      <c r="A153" s="88">
        <v>151</v>
      </c>
      <c r="B153" s="88">
        <v>20216164006</v>
      </c>
      <c r="C153" s="88" t="s">
        <v>631</v>
      </c>
      <c r="D153" s="88" t="s">
        <v>724</v>
      </c>
      <c r="E153" s="88" t="s">
        <v>1757</v>
      </c>
      <c r="F153" s="88">
        <v>13059154257</v>
      </c>
      <c r="G153" s="88" t="s">
        <v>1439</v>
      </c>
      <c r="H153" s="90" t="s">
        <v>416</v>
      </c>
      <c r="I153" s="90" t="s">
        <v>40</v>
      </c>
      <c r="J153" s="88">
        <v>0.8</v>
      </c>
      <c r="K153" s="90" t="s">
        <v>1758</v>
      </c>
      <c r="L153" s="88">
        <v>0.8</v>
      </c>
      <c r="M153" s="90" t="s">
        <v>1758</v>
      </c>
      <c r="N153" s="88">
        <v>0.8</v>
      </c>
      <c r="O153" s="90" t="s">
        <v>1758</v>
      </c>
      <c r="P153" s="88">
        <v>27.13</v>
      </c>
      <c r="Q153" s="90" t="s">
        <v>1759</v>
      </c>
      <c r="R153" s="88">
        <v>27.13</v>
      </c>
      <c r="S153" s="90" t="s">
        <v>1759</v>
      </c>
      <c r="T153" s="88">
        <v>27.13</v>
      </c>
      <c r="U153" s="90" t="s">
        <v>1759</v>
      </c>
      <c r="V153" s="88">
        <v>0</v>
      </c>
      <c r="W153" s="90" t="s">
        <v>1760</v>
      </c>
      <c r="X153" s="88">
        <v>0</v>
      </c>
      <c r="Y153" s="90" t="s">
        <v>1760</v>
      </c>
      <c r="Z153" s="88">
        <v>0</v>
      </c>
      <c r="AA153" s="90" t="s">
        <v>1760</v>
      </c>
      <c r="AB153" s="88">
        <v>0.2</v>
      </c>
      <c r="AC153" s="90" t="s">
        <v>1761</v>
      </c>
      <c r="AD153" s="88">
        <v>0.2</v>
      </c>
      <c r="AE153" s="90" t="s">
        <v>1761</v>
      </c>
      <c r="AF153" s="88">
        <v>0.2</v>
      </c>
      <c r="AG153" s="90" t="s">
        <v>1761</v>
      </c>
      <c r="AH153" s="88">
        <v>27.13</v>
      </c>
      <c r="AI153" s="88" t="s">
        <v>1762</v>
      </c>
      <c r="AJ153" s="44">
        <f t="shared" si="2"/>
        <v>28.13</v>
      </c>
      <c r="AK153" s="88"/>
      <c r="AL153" s="90" t="s">
        <v>480</v>
      </c>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c r="BI153" s="150"/>
      <c r="BJ153" s="150"/>
      <c r="BK153" s="150"/>
      <c r="BL153" s="150"/>
      <c r="BM153" s="150"/>
      <c r="BN153" s="150"/>
      <c r="BO153" s="150"/>
      <c r="BP153" s="150"/>
      <c r="BQ153" s="150"/>
      <c r="BR153" s="150"/>
      <c r="BS153" s="150"/>
      <c r="BT153" s="150"/>
      <c r="BU153" s="150"/>
      <c r="BV153" s="150"/>
      <c r="BW153" s="150"/>
      <c r="BX153" s="150"/>
      <c r="BY153" s="150"/>
    </row>
    <row r="154" s="149" customFormat="1" ht="49.95" customHeight="1" spans="1:77">
      <c r="A154" s="88">
        <v>152</v>
      </c>
      <c r="B154" s="90" t="s">
        <v>1763</v>
      </c>
      <c r="C154" s="88" t="s">
        <v>631</v>
      </c>
      <c r="D154" s="90" t="s">
        <v>802</v>
      </c>
      <c r="E154" s="90" t="s">
        <v>1764</v>
      </c>
      <c r="F154" s="90" t="s">
        <v>1765</v>
      </c>
      <c r="G154" s="90" t="s">
        <v>425</v>
      </c>
      <c r="H154" s="90" t="s">
        <v>416</v>
      </c>
      <c r="I154" s="90" t="s">
        <v>40</v>
      </c>
      <c r="J154" s="88">
        <v>0.8</v>
      </c>
      <c r="K154" s="88" t="s">
        <v>1766</v>
      </c>
      <c r="L154" s="88">
        <v>0.8</v>
      </c>
      <c r="M154" s="88" t="s">
        <v>1766</v>
      </c>
      <c r="N154" s="88">
        <v>0.8</v>
      </c>
      <c r="O154" s="88" t="s">
        <v>1766</v>
      </c>
      <c r="P154" s="88">
        <v>25.98</v>
      </c>
      <c r="Q154" s="90" t="s">
        <v>1767</v>
      </c>
      <c r="R154" s="90">
        <v>25.98</v>
      </c>
      <c r="S154" s="90" t="s">
        <v>1767</v>
      </c>
      <c r="T154" s="90">
        <v>25.98</v>
      </c>
      <c r="U154" s="90" t="s">
        <v>1767</v>
      </c>
      <c r="V154" s="88">
        <v>0.7</v>
      </c>
      <c r="W154" s="90" t="s">
        <v>1768</v>
      </c>
      <c r="X154" s="90">
        <v>0.8</v>
      </c>
      <c r="Y154" s="90" t="s">
        <v>1769</v>
      </c>
      <c r="Z154" s="90">
        <v>0.8</v>
      </c>
      <c r="AA154" s="90" t="s">
        <v>1769</v>
      </c>
      <c r="AB154" s="88">
        <v>0.4</v>
      </c>
      <c r="AC154" s="90" t="s">
        <v>1770</v>
      </c>
      <c r="AD154" s="88">
        <v>0.4</v>
      </c>
      <c r="AE154" s="90" t="s">
        <v>1771</v>
      </c>
      <c r="AF154" s="88">
        <v>0.4</v>
      </c>
      <c r="AG154" s="90" t="s">
        <v>1771</v>
      </c>
      <c r="AH154" s="88">
        <v>27.88</v>
      </c>
      <c r="AI154" s="88">
        <v>27.98</v>
      </c>
      <c r="AJ154" s="44">
        <f t="shared" si="2"/>
        <v>27.98</v>
      </c>
      <c r="AK154" s="88"/>
      <c r="AL154" s="90" t="s">
        <v>480</v>
      </c>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c r="BI154" s="150"/>
      <c r="BJ154" s="150"/>
      <c r="BK154" s="150"/>
      <c r="BL154" s="150"/>
      <c r="BM154" s="150"/>
      <c r="BN154" s="150"/>
      <c r="BO154" s="150"/>
      <c r="BP154" s="150"/>
      <c r="BQ154" s="150"/>
      <c r="BR154" s="150"/>
      <c r="BS154" s="150"/>
      <c r="BT154" s="150"/>
      <c r="BU154" s="150"/>
      <c r="BV154" s="150"/>
      <c r="BW154" s="150"/>
      <c r="BX154" s="150"/>
      <c r="BY154" s="150"/>
    </row>
    <row r="155" s="149" customFormat="1" ht="49.95" customHeight="1" spans="1:77">
      <c r="A155" s="88">
        <v>153</v>
      </c>
      <c r="B155" s="88">
        <v>20203141032</v>
      </c>
      <c r="C155" s="88" t="s">
        <v>638</v>
      </c>
      <c r="D155" s="88" t="s">
        <v>688</v>
      </c>
      <c r="E155" s="88" t="s">
        <v>1772</v>
      </c>
      <c r="F155" s="88">
        <v>17695961746</v>
      </c>
      <c r="G155" s="88" t="s">
        <v>264</v>
      </c>
      <c r="H155" s="88" t="s">
        <v>416</v>
      </c>
      <c r="I155" s="88" t="s">
        <v>40</v>
      </c>
      <c r="J155" s="88">
        <v>0.7</v>
      </c>
      <c r="K155" s="88" t="s">
        <v>1773</v>
      </c>
      <c r="L155" s="88">
        <v>0.7</v>
      </c>
      <c r="M155" s="88" t="s">
        <v>1773</v>
      </c>
      <c r="N155" s="88">
        <v>0.7</v>
      </c>
      <c r="O155" s="88" t="s">
        <v>1773</v>
      </c>
      <c r="P155" s="88">
        <v>26.85</v>
      </c>
      <c r="Q155" s="90" t="s">
        <v>1774</v>
      </c>
      <c r="R155" s="88">
        <v>26.85</v>
      </c>
      <c r="S155" s="90" t="s">
        <v>1774</v>
      </c>
      <c r="T155" s="88">
        <v>26.85</v>
      </c>
      <c r="U155" s="90" t="s">
        <v>1774</v>
      </c>
      <c r="V155" s="88">
        <v>0.2</v>
      </c>
      <c r="W155" s="88" t="s">
        <v>603</v>
      </c>
      <c r="X155" s="88">
        <v>0.2</v>
      </c>
      <c r="Y155" s="88" t="s">
        <v>603</v>
      </c>
      <c r="Z155" s="88">
        <v>0.2</v>
      </c>
      <c r="AA155" s="88" t="s">
        <v>603</v>
      </c>
      <c r="AB155" s="88">
        <v>0.2</v>
      </c>
      <c r="AC155" s="88" t="s">
        <v>623</v>
      </c>
      <c r="AD155" s="88">
        <v>0.2</v>
      </c>
      <c r="AE155" s="88" t="s">
        <v>623</v>
      </c>
      <c r="AF155" s="88">
        <v>0.2</v>
      </c>
      <c r="AG155" s="88" t="s">
        <v>623</v>
      </c>
      <c r="AH155" s="88">
        <v>27.95</v>
      </c>
      <c r="AI155" s="88">
        <v>27.95</v>
      </c>
      <c r="AJ155" s="44">
        <f t="shared" si="2"/>
        <v>27.95</v>
      </c>
      <c r="AK155" s="88"/>
      <c r="AL155" s="90" t="s">
        <v>480</v>
      </c>
      <c r="AM155" s="150"/>
      <c r="AN155" s="150"/>
      <c r="AO155" s="150"/>
      <c r="AP155" s="150"/>
      <c r="AQ155" s="150"/>
      <c r="AR155" s="150"/>
      <c r="AS155" s="150"/>
      <c r="AT155" s="150"/>
      <c r="AU155" s="150"/>
      <c r="AV155" s="150"/>
      <c r="AW155" s="150"/>
      <c r="AX155" s="150"/>
      <c r="AY155" s="150"/>
      <c r="AZ155" s="150"/>
      <c r="BA155" s="150"/>
      <c r="BB155" s="150"/>
      <c r="BC155" s="150"/>
      <c r="BD155" s="150"/>
      <c r="BE155" s="150"/>
      <c r="BF155" s="150"/>
      <c r="BG155" s="150"/>
      <c r="BH155" s="150"/>
      <c r="BI155" s="150"/>
      <c r="BJ155" s="150"/>
      <c r="BK155" s="150"/>
      <c r="BL155" s="150"/>
      <c r="BM155" s="150"/>
      <c r="BN155" s="150"/>
      <c r="BO155" s="150"/>
      <c r="BP155" s="150"/>
      <c r="BQ155" s="150"/>
      <c r="BR155" s="150"/>
      <c r="BS155" s="150"/>
      <c r="BT155" s="150"/>
      <c r="BU155" s="150"/>
      <c r="BV155" s="150"/>
      <c r="BW155" s="150"/>
      <c r="BX155" s="150"/>
      <c r="BY155" s="150"/>
    </row>
    <row r="156" s="149" customFormat="1" ht="49.95" customHeight="1" spans="1:77">
      <c r="A156" s="88">
        <v>154</v>
      </c>
      <c r="B156" s="90" t="s">
        <v>1775</v>
      </c>
      <c r="C156" s="88" t="s">
        <v>631</v>
      </c>
      <c r="D156" s="90" t="s">
        <v>802</v>
      </c>
      <c r="E156" s="90" t="s">
        <v>1776</v>
      </c>
      <c r="F156" s="90" t="s">
        <v>1777</v>
      </c>
      <c r="G156" s="90" t="s">
        <v>1064</v>
      </c>
      <c r="H156" s="90" t="s">
        <v>416</v>
      </c>
      <c r="I156" s="90" t="s">
        <v>40</v>
      </c>
      <c r="J156" s="88">
        <v>0.8</v>
      </c>
      <c r="K156" s="90" t="s">
        <v>1778</v>
      </c>
      <c r="L156" s="90">
        <v>0.8</v>
      </c>
      <c r="M156" s="90" t="s">
        <v>1778</v>
      </c>
      <c r="N156" s="90">
        <v>0.8</v>
      </c>
      <c r="O156" s="90" t="s">
        <v>1778</v>
      </c>
      <c r="P156" s="88">
        <v>26.676</v>
      </c>
      <c r="Q156" s="90" t="s">
        <v>1779</v>
      </c>
      <c r="R156" s="90">
        <v>26.68</v>
      </c>
      <c r="S156" s="90" t="s">
        <v>1779</v>
      </c>
      <c r="T156" s="90">
        <v>26.68</v>
      </c>
      <c r="U156" s="90" t="s">
        <v>1779</v>
      </c>
      <c r="V156" s="88">
        <v>0.2</v>
      </c>
      <c r="W156" s="88" t="s">
        <v>332</v>
      </c>
      <c r="X156" s="88">
        <v>0.2</v>
      </c>
      <c r="Y156" s="88" t="s">
        <v>332</v>
      </c>
      <c r="Z156" s="88">
        <v>0.2</v>
      </c>
      <c r="AA156" s="88" t="s">
        <v>332</v>
      </c>
      <c r="AB156" s="88">
        <v>0.2</v>
      </c>
      <c r="AC156" s="90" t="s">
        <v>1780</v>
      </c>
      <c r="AD156" s="90">
        <v>0.2</v>
      </c>
      <c r="AE156" s="90" t="s">
        <v>1780</v>
      </c>
      <c r="AF156" s="90">
        <v>0.2</v>
      </c>
      <c r="AG156" s="90" t="s">
        <v>1780</v>
      </c>
      <c r="AH156" s="88">
        <v>27.88</v>
      </c>
      <c r="AI156" s="90">
        <v>27.88</v>
      </c>
      <c r="AJ156" s="44">
        <f t="shared" si="2"/>
        <v>27.88</v>
      </c>
      <c r="AK156" s="88"/>
      <c r="AL156" s="90" t="s">
        <v>480</v>
      </c>
      <c r="AM156" s="150"/>
      <c r="AN156" s="150"/>
      <c r="AO156" s="150"/>
      <c r="AP156" s="150"/>
      <c r="AQ156" s="150"/>
      <c r="AR156" s="150"/>
      <c r="AS156" s="150"/>
      <c r="AT156" s="150"/>
      <c r="AU156" s="150"/>
      <c r="AV156" s="150"/>
      <c r="AW156" s="150"/>
      <c r="AX156" s="150"/>
      <c r="AY156" s="150"/>
      <c r="AZ156" s="150"/>
      <c r="BA156" s="150"/>
      <c r="BB156" s="150"/>
      <c r="BC156" s="150"/>
      <c r="BD156" s="150"/>
      <c r="BE156" s="150"/>
      <c r="BF156" s="150"/>
      <c r="BG156" s="150"/>
      <c r="BH156" s="150"/>
      <c r="BI156" s="150"/>
      <c r="BJ156" s="150"/>
      <c r="BK156" s="150"/>
      <c r="BL156" s="150"/>
      <c r="BM156" s="150"/>
      <c r="BN156" s="150"/>
      <c r="BO156" s="150"/>
      <c r="BP156" s="150"/>
      <c r="BQ156" s="150"/>
      <c r="BR156" s="150"/>
      <c r="BS156" s="150"/>
      <c r="BT156" s="150"/>
      <c r="BU156" s="150"/>
      <c r="BV156" s="150"/>
      <c r="BW156" s="150"/>
      <c r="BX156" s="150"/>
      <c r="BY156" s="150"/>
    </row>
    <row r="157" s="149" customFormat="1" ht="49.95" customHeight="1" spans="1:77">
      <c r="A157" s="88">
        <v>155</v>
      </c>
      <c r="B157" s="90">
        <v>20203164077</v>
      </c>
      <c r="C157" s="90" t="s">
        <v>631</v>
      </c>
      <c r="D157" s="90" t="s">
        <v>1188</v>
      </c>
      <c r="E157" s="90" t="s">
        <v>1781</v>
      </c>
      <c r="F157" s="90">
        <v>17688292034</v>
      </c>
      <c r="G157" s="90" t="s">
        <v>1190</v>
      </c>
      <c r="H157" s="90" t="s">
        <v>416</v>
      </c>
      <c r="I157" s="90" t="s">
        <v>40</v>
      </c>
      <c r="J157" s="90">
        <v>0.9</v>
      </c>
      <c r="K157" s="90" t="s">
        <v>1782</v>
      </c>
      <c r="L157" s="90">
        <v>0.9</v>
      </c>
      <c r="M157" s="90" t="s">
        <v>1782</v>
      </c>
      <c r="N157" s="90">
        <v>0.9</v>
      </c>
      <c r="O157" s="90" t="s">
        <v>1782</v>
      </c>
      <c r="P157" s="90">
        <v>26.35</v>
      </c>
      <c r="Q157" s="90" t="s">
        <v>1783</v>
      </c>
      <c r="R157" s="90">
        <v>26.35</v>
      </c>
      <c r="S157" s="90" t="s">
        <v>1783</v>
      </c>
      <c r="T157" s="90">
        <v>26.35</v>
      </c>
      <c r="U157" s="90" t="s">
        <v>1783</v>
      </c>
      <c r="V157" s="90">
        <v>0.2</v>
      </c>
      <c r="W157" s="90" t="s">
        <v>1784</v>
      </c>
      <c r="X157" s="90">
        <v>0.2</v>
      </c>
      <c r="Y157" s="90" t="s">
        <v>1784</v>
      </c>
      <c r="Z157" s="90">
        <v>0.2</v>
      </c>
      <c r="AA157" s="90" t="s">
        <v>1784</v>
      </c>
      <c r="AB157" s="90">
        <v>0.9</v>
      </c>
      <c r="AC157" s="90" t="s">
        <v>1785</v>
      </c>
      <c r="AD157" s="90">
        <v>0.9</v>
      </c>
      <c r="AE157" s="90" t="s">
        <v>1786</v>
      </c>
      <c r="AF157" s="90">
        <v>0.4</v>
      </c>
      <c r="AG157" s="90" t="s">
        <v>1787</v>
      </c>
      <c r="AH157" s="90">
        <v>28.35</v>
      </c>
      <c r="AI157" s="90">
        <v>28.35</v>
      </c>
      <c r="AJ157" s="44">
        <f t="shared" si="2"/>
        <v>27.85</v>
      </c>
      <c r="AK157" s="172" t="s">
        <v>1788</v>
      </c>
      <c r="AL157" s="90" t="s">
        <v>480</v>
      </c>
      <c r="AM157" s="150"/>
      <c r="AN157" s="150"/>
      <c r="AO157" s="150"/>
      <c r="AP157" s="150"/>
      <c r="AQ157" s="150"/>
      <c r="AR157" s="150"/>
      <c r="AS157" s="150"/>
      <c r="AT157" s="150"/>
      <c r="AU157" s="150"/>
      <c r="AV157" s="150"/>
      <c r="AW157" s="150"/>
      <c r="AX157" s="150"/>
      <c r="AY157" s="150"/>
      <c r="AZ157" s="150"/>
      <c r="BA157" s="150"/>
      <c r="BB157" s="150"/>
      <c r="BC157" s="150"/>
      <c r="BD157" s="150"/>
      <c r="BE157" s="150"/>
      <c r="BF157" s="150"/>
      <c r="BG157" s="150"/>
      <c r="BH157" s="150"/>
      <c r="BI157" s="150"/>
      <c r="BJ157" s="150"/>
      <c r="BK157" s="150"/>
      <c r="BL157" s="150"/>
      <c r="BM157" s="150"/>
      <c r="BN157" s="150"/>
      <c r="BO157" s="150"/>
      <c r="BP157" s="150"/>
      <c r="BQ157" s="150"/>
      <c r="BR157" s="150"/>
      <c r="BS157" s="150"/>
      <c r="BT157" s="150"/>
      <c r="BU157" s="150"/>
      <c r="BV157" s="150"/>
      <c r="BW157" s="150"/>
      <c r="BX157" s="150"/>
      <c r="BY157" s="150"/>
    </row>
    <row r="158" s="149" customFormat="1" ht="49.95" customHeight="1" spans="1:77">
      <c r="A158" s="88">
        <v>156</v>
      </c>
      <c r="B158" s="90">
        <v>20203141018</v>
      </c>
      <c r="C158" s="90" t="s">
        <v>638</v>
      </c>
      <c r="D158" s="90" t="s">
        <v>648</v>
      </c>
      <c r="E158" s="90" t="s">
        <v>1789</v>
      </c>
      <c r="F158" s="90">
        <v>15361775441</v>
      </c>
      <c r="G158" s="90" t="s">
        <v>625</v>
      </c>
      <c r="H158" s="90" t="s">
        <v>416</v>
      </c>
      <c r="I158" s="90" t="s">
        <v>40</v>
      </c>
      <c r="J158" s="90">
        <v>0.5</v>
      </c>
      <c r="K158" s="90" t="s">
        <v>1790</v>
      </c>
      <c r="L158" s="90">
        <v>0.5</v>
      </c>
      <c r="M158" s="90" t="s">
        <v>1791</v>
      </c>
      <c r="N158" s="90">
        <v>0.5</v>
      </c>
      <c r="O158" s="90" t="s">
        <v>1791</v>
      </c>
      <c r="P158" s="90">
        <v>26.31</v>
      </c>
      <c r="Q158" s="90" t="s">
        <v>1792</v>
      </c>
      <c r="R158" s="90">
        <v>26.86</v>
      </c>
      <c r="S158" s="90" t="s">
        <v>1793</v>
      </c>
      <c r="T158" s="90">
        <v>26.86</v>
      </c>
      <c r="U158" s="90" t="s">
        <v>1794</v>
      </c>
      <c r="V158" s="90">
        <v>0.3</v>
      </c>
      <c r="W158" s="90" t="s">
        <v>1795</v>
      </c>
      <c r="X158" s="90">
        <v>0.4</v>
      </c>
      <c r="Y158" s="90" t="s">
        <v>1796</v>
      </c>
      <c r="Z158" s="90">
        <v>0.4</v>
      </c>
      <c r="AA158" s="90" t="s">
        <v>1796</v>
      </c>
      <c r="AB158" s="90"/>
      <c r="AC158" s="90"/>
      <c r="AD158" s="90"/>
      <c r="AE158" s="90"/>
      <c r="AF158" s="90">
        <v>0</v>
      </c>
      <c r="AG158" s="90"/>
      <c r="AH158" s="90">
        <v>27.11</v>
      </c>
      <c r="AI158" s="88">
        <v>27.76</v>
      </c>
      <c r="AJ158" s="44">
        <f t="shared" si="2"/>
        <v>27.76</v>
      </c>
      <c r="AK158" s="90" t="s">
        <v>1797</v>
      </c>
      <c r="AL158" s="90" t="s">
        <v>480</v>
      </c>
      <c r="AM158" s="150"/>
      <c r="AN158" s="150"/>
      <c r="AO158" s="150"/>
      <c r="AP158" s="150"/>
      <c r="AQ158" s="150"/>
      <c r="AR158" s="150"/>
      <c r="AS158" s="150"/>
      <c r="AT158" s="150"/>
      <c r="AU158" s="150"/>
      <c r="AV158" s="150"/>
      <c r="AW158" s="150"/>
      <c r="AX158" s="150"/>
      <c r="AY158" s="150"/>
      <c r="AZ158" s="150"/>
      <c r="BA158" s="150"/>
      <c r="BB158" s="150"/>
      <c r="BC158" s="150"/>
      <c r="BD158" s="150"/>
      <c r="BE158" s="150"/>
      <c r="BF158" s="150"/>
      <c r="BG158" s="150"/>
      <c r="BH158" s="150"/>
      <c r="BI158" s="150"/>
      <c r="BJ158" s="150"/>
      <c r="BK158" s="150"/>
      <c r="BL158" s="150"/>
      <c r="BM158" s="150"/>
      <c r="BN158" s="150"/>
      <c r="BO158" s="150"/>
      <c r="BP158" s="150"/>
      <c r="BQ158" s="150"/>
      <c r="BR158" s="150"/>
      <c r="BS158" s="150"/>
      <c r="BT158" s="150"/>
      <c r="BU158" s="150"/>
      <c r="BV158" s="150"/>
      <c r="BW158" s="150"/>
      <c r="BX158" s="150"/>
      <c r="BY158" s="150"/>
    </row>
    <row r="159" s="149" customFormat="1" ht="49.95" customHeight="1" spans="1:77">
      <c r="A159" s="88">
        <v>157</v>
      </c>
      <c r="B159" s="90">
        <v>20203164057</v>
      </c>
      <c r="C159" s="90" t="s">
        <v>631</v>
      </c>
      <c r="D159" s="90" t="s">
        <v>632</v>
      </c>
      <c r="E159" s="90" t="s">
        <v>1798</v>
      </c>
      <c r="F159" s="90">
        <v>13413422549</v>
      </c>
      <c r="G159" s="90" t="s">
        <v>450</v>
      </c>
      <c r="H159" s="90" t="s">
        <v>416</v>
      </c>
      <c r="I159" s="90" t="s">
        <v>40</v>
      </c>
      <c r="J159" s="90">
        <v>0.8</v>
      </c>
      <c r="K159" s="90" t="s">
        <v>1799</v>
      </c>
      <c r="L159" s="90">
        <v>0.8</v>
      </c>
      <c r="M159" s="90" t="s">
        <v>1799</v>
      </c>
      <c r="N159" s="90">
        <v>0.8</v>
      </c>
      <c r="O159" s="90" t="s">
        <v>1799</v>
      </c>
      <c r="P159" s="90">
        <v>26.72</v>
      </c>
      <c r="Q159" s="90" t="s">
        <v>1800</v>
      </c>
      <c r="R159" s="90">
        <v>26.72</v>
      </c>
      <c r="S159" s="90" t="s">
        <v>1800</v>
      </c>
      <c r="T159" s="90">
        <v>26.72</v>
      </c>
      <c r="U159" s="90" t="s">
        <v>1800</v>
      </c>
      <c r="V159" s="90" t="s">
        <v>330</v>
      </c>
      <c r="W159" s="90" t="s">
        <v>1801</v>
      </c>
      <c r="X159" s="90">
        <v>0.2</v>
      </c>
      <c r="Y159" s="90" t="s">
        <v>1801</v>
      </c>
      <c r="Z159" s="90">
        <v>0.2</v>
      </c>
      <c r="AA159" s="90" t="s">
        <v>1801</v>
      </c>
      <c r="AB159" s="172"/>
      <c r="AC159" s="172"/>
      <c r="AD159" s="172"/>
      <c r="AE159" s="172"/>
      <c r="AF159" s="90">
        <v>0</v>
      </c>
      <c r="AG159" s="90"/>
      <c r="AH159" s="90">
        <v>27.62</v>
      </c>
      <c r="AI159" s="90">
        <f>X159+R159+L159</f>
        <v>27.72</v>
      </c>
      <c r="AJ159" s="44">
        <f t="shared" si="2"/>
        <v>27.72</v>
      </c>
      <c r="AK159" s="172"/>
      <c r="AL159" s="90" t="s">
        <v>480</v>
      </c>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c r="BI159" s="150"/>
      <c r="BJ159" s="150"/>
      <c r="BK159" s="150"/>
      <c r="BL159" s="150"/>
      <c r="BM159" s="150"/>
      <c r="BN159" s="150"/>
      <c r="BO159" s="150"/>
      <c r="BP159" s="150"/>
      <c r="BQ159" s="150"/>
      <c r="BR159" s="150"/>
      <c r="BS159" s="150"/>
      <c r="BT159" s="150"/>
      <c r="BU159" s="150"/>
      <c r="BV159" s="150"/>
      <c r="BW159" s="150"/>
      <c r="BX159" s="150"/>
      <c r="BY159" s="150"/>
    </row>
    <row r="160" s="149" customFormat="1" ht="49.95" customHeight="1" spans="1:77">
      <c r="A160" s="88">
        <v>158</v>
      </c>
      <c r="B160" s="88">
        <v>20203141030</v>
      </c>
      <c r="C160" s="88" t="s">
        <v>638</v>
      </c>
      <c r="D160" s="88" t="s">
        <v>825</v>
      </c>
      <c r="E160" s="88" t="s">
        <v>1802</v>
      </c>
      <c r="F160" s="88">
        <v>15732453816</v>
      </c>
      <c r="G160" s="88" t="s">
        <v>425</v>
      </c>
      <c r="H160" s="88" t="s">
        <v>416</v>
      </c>
      <c r="I160" s="88" t="s">
        <v>40</v>
      </c>
      <c r="J160" s="88">
        <v>0.8</v>
      </c>
      <c r="K160" s="88" t="s">
        <v>1803</v>
      </c>
      <c r="L160" s="88">
        <v>0.7</v>
      </c>
      <c r="M160" s="88" t="s">
        <v>1804</v>
      </c>
      <c r="N160" s="88">
        <v>0.9</v>
      </c>
      <c r="O160" s="88" t="s">
        <v>1805</v>
      </c>
      <c r="P160" s="88">
        <v>26.22</v>
      </c>
      <c r="Q160" s="90" t="s">
        <v>1806</v>
      </c>
      <c r="R160" s="88">
        <v>26.22</v>
      </c>
      <c r="S160" s="90" t="s">
        <v>1806</v>
      </c>
      <c r="T160" s="88">
        <v>26.22</v>
      </c>
      <c r="U160" s="90" t="s">
        <v>1806</v>
      </c>
      <c r="V160" s="88">
        <v>0.6</v>
      </c>
      <c r="W160" s="90" t="s">
        <v>1807</v>
      </c>
      <c r="X160" s="88">
        <v>0.6</v>
      </c>
      <c r="Y160" s="90" t="s">
        <v>1807</v>
      </c>
      <c r="Z160" s="90">
        <v>0.4</v>
      </c>
      <c r="AA160" s="90" t="s">
        <v>1808</v>
      </c>
      <c r="AB160" s="88">
        <v>0.2</v>
      </c>
      <c r="AC160" s="88" t="s">
        <v>1809</v>
      </c>
      <c r="AD160" s="88">
        <v>0.2</v>
      </c>
      <c r="AE160" s="88" t="s">
        <v>1809</v>
      </c>
      <c r="AF160" s="88">
        <v>0.2</v>
      </c>
      <c r="AG160" s="88" t="s">
        <v>1809</v>
      </c>
      <c r="AH160" s="88">
        <v>27.82</v>
      </c>
      <c r="AI160" s="88">
        <v>27.72</v>
      </c>
      <c r="AJ160" s="44">
        <f t="shared" si="2"/>
        <v>27.72</v>
      </c>
      <c r="AK160" s="88" t="s">
        <v>1810</v>
      </c>
      <c r="AL160" s="90" t="s">
        <v>480</v>
      </c>
      <c r="AM160" s="150"/>
      <c r="AN160" s="150"/>
      <c r="AO160" s="150"/>
      <c r="AP160" s="150"/>
      <c r="AQ160" s="150"/>
      <c r="AR160" s="150"/>
      <c r="AS160" s="150"/>
      <c r="AT160" s="150"/>
      <c r="AU160" s="150"/>
      <c r="AV160" s="150"/>
      <c r="AW160" s="150"/>
      <c r="AX160" s="150"/>
      <c r="AY160" s="150"/>
      <c r="AZ160" s="150"/>
      <c r="BA160" s="150"/>
      <c r="BB160" s="150"/>
      <c r="BC160" s="150"/>
      <c r="BD160" s="150"/>
      <c r="BE160" s="150"/>
      <c r="BF160" s="150"/>
      <c r="BG160" s="150"/>
      <c r="BH160" s="150"/>
      <c r="BI160" s="150"/>
      <c r="BJ160" s="150"/>
      <c r="BK160" s="150"/>
      <c r="BL160" s="150"/>
      <c r="BM160" s="150"/>
      <c r="BN160" s="150"/>
      <c r="BO160" s="150"/>
      <c r="BP160" s="150"/>
      <c r="BQ160" s="150"/>
      <c r="BR160" s="150"/>
      <c r="BS160" s="150"/>
      <c r="BT160" s="150"/>
      <c r="BU160" s="150"/>
      <c r="BV160" s="150"/>
      <c r="BW160" s="150"/>
      <c r="BX160" s="150"/>
      <c r="BY160" s="150"/>
    </row>
    <row r="161" s="149" customFormat="1" ht="49.95" customHeight="1" spans="1:77">
      <c r="A161" s="88">
        <v>159</v>
      </c>
      <c r="B161" s="90">
        <v>20203142002</v>
      </c>
      <c r="C161" s="90" t="s">
        <v>1811</v>
      </c>
      <c r="D161" s="90" t="s">
        <v>632</v>
      </c>
      <c r="E161" s="90" t="s">
        <v>1812</v>
      </c>
      <c r="F161" s="90">
        <v>15621964728</v>
      </c>
      <c r="G161" s="90" t="s">
        <v>1130</v>
      </c>
      <c r="H161" s="90" t="s">
        <v>416</v>
      </c>
      <c r="I161" s="90" t="s">
        <v>40</v>
      </c>
      <c r="J161" s="90">
        <v>1.1</v>
      </c>
      <c r="K161" s="90" t="s">
        <v>1813</v>
      </c>
      <c r="L161" s="90">
        <v>1.1</v>
      </c>
      <c r="M161" s="90" t="s">
        <v>1813</v>
      </c>
      <c r="N161" s="90">
        <v>1.1</v>
      </c>
      <c r="O161" s="90" t="s">
        <v>1813</v>
      </c>
      <c r="P161" s="90">
        <v>25.55</v>
      </c>
      <c r="Q161" s="90" t="s">
        <v>1814</v>
      </c>
      <c r="R161" s="90">
        <v>25.55</v>
      </c>
      <c r="S161" s="90" t="s">
        <v>1814</v>
      </c>
      <c r="T161" s="90">
        <v>25.55</v>
      </c>
      <c r="U161" s="90" t="s">
        <v>1814</v>
      </c>
      <c r="V161" s="90">
        <v>0.4</v>
      </c>
      <c r="W161" s="90" t="s">
        <v>1815</v>
      </c>
      <c r="X161" s="90">
        <v>0.4</v>
      </c>
      <c r="Y161" s="90" t="s">
        <v>1815</v>
      </c>
      <c r="Z161" s="90">
        <v>0.4</v>
      </c>
      <c r="AA161" s="90" t="s">
        <v>1815</v>
      </c>
      <c r="AB161" s="90">
        <v>0.2</v>
      </c>
      <c r="AC161" s="90" t="s">
        <v>1403</v>
      </c>
      <c r="AD161" s="90">
        <v>0.2</v>
      </c>
      <c r="AE161" s="90" t="s">
        <v>1403</v>
      </c>
      <c r="AF161" s="90">
        <v>0.2</v>
      </c>
      <c r="AG161" s="90" t="s">
        <v>1403</v>
      </c>
      <c r="AH161" s="90">
        <v>27.25</v>
      </c>
      <c r="AI161" s="90">
        <v>27.25</v>
      </c>
      <c r="AJ161" s="44">
        <f t="shared" si="2"/>
        <v>27.25</v>
      </c>
      <c r="AK161" s="172"/>
      <c r="AL161" s="90" t="s">
        <v>480</v>
      </c>
      <c r="AM161" s="150"/>
      <c r="AN161" s="150"/>
      <c r="AO161" s="150"/>
      <c r="AP161" s="150"/>
      <c r="AQ161" s="150"/>
      <c r="AR161" s="150"/>
      <c r="AS161" s="150"/>
      <c r="AT161" s="150"/>
      <c r="AU161" s="150"/>
      <c r="AV161" s="150"/>
      <c r="AW161" s="150"/>
      <c r="AX161" s="150"/>
      <c r="AY161" s="150"/>
      <c r="AZ161" s="150"/>
      <c r="BA161" s="150"/>
      <c r="BB161" s="150"/>
      <c r="BC161" s="150"/>
      <c r="BD161" s="150"/>
      <c r="BE161" s="150"/>
      <c r="BF161" s="150"/>
      <c r="BG161" s="150"/>
      <c r="BH161" s="150"/>
      <c r="BI161" s="150"/>
      <c r="BJ161" s="150"/>
      <c r="BK161" s="150"/>
      <c r="BL161" s="150"/>
      <c r="BM161" s="150"/>
      <c r="BN161" s="150"/>
      <c r="BO161" s="150"/>
      <c r="BP161" s="150"/>
      <c r="BQ161" s="150"/>
      <c r="BR161" s="150"/>
      <c r="BS161" s="150"/>
      <c r="BT161" s="150"/>
      <c r="BU161" s="150"/>
      <c r="BV161" s="150"/>
      <c r="BW161" s="150"/>
      <c r="BX161" s="150"/>
      <c r="BY161" s="150"/>
    </row>
    <row r="162" s="149" customFormat="1" ht="49.95" customHeight="1" spans="1:77">
      <c r="A162" s="88">
        <v>160</v>
      </c>
      <c r="B162" s="90" t="s">
        <v>1816</v>
      </c>
      <c r="C162" s="88" t="s">
        <v>631</v>
      </c>
      <c r="D162" s="90" t="s">
        <v>802</v>
      </c>
      <c r="E162" s="90" t="s">
        <v>1817</v>
      </c>
      <c r="F162" s="90" t="s">
        <v>1818</v>
      </c>
      <c r="G162" s="90" t="s">
        <v>663</v>
      </c>
      <c r="H162" s="90" t="s">
        <v>416</v>
      </c>
      <c r="I162" s="90" t="s">
        <v>40</v>
      </c>
      <c r="J162" s="88">
        <v>0</v>
      </c>
      <c r="K162" s="88" t="s">
        <v>738</v>
      </c>
      <c r="L162" s="88">
        <v>0</v>
      </c>
      <c r="M162" s="88" t="s">
        <v>738</v>
      </c>
      <c r="N162" s="88">
        <v>0</v>
      </c>
      <c r="O162" s="88" t="s">
        <v>738</v>
      </c>
      <c r="P162" s="88">
        <v>26.94</v>
      </c>
      <c r="Q162" s="90" t="s">
        <v>1819</v>
      </c>
      <c r="R162" s="88">
        <v>26.94</v>
      </c>
      <c r="S162" s="90" t="s">
        <v>1819</v>
      </c>
      <c r="T162" s="88">
        <v>26.94</v>
      </c>
      <c r="U162" s="90" t="s">
        <v>1819</v>
      </c>
      <c r="V162" s="88">
        <v>0</v>
      </c>
      <c r="W162" s="88" t="s">
        <v>738</v>
      </c>
      <c r="X162" s="88">
        <v>0</v>
      </c>
      <c r="Y162" s="88" t="s">
        <v>738</v>
      </c>
      <c r="Z162" s="88">
        <v>0</v>
      </c>
      <c r="AA162" s="88" t="s">
        <v>738</v>
      </c>
      <c r="AB162" s="88">
        <v>0</v>
      </c>
      <c r="AC162" s="88" t="s">
        <v>738</v>
      </c>
      <c r="AD162" s="88">
        <v>0</v>
      </c>
      <c r="AE162" s="88" t="s">
        <v>738</v>
      </c>
      <c r="AF162" s="88">
        <v>0</v>
      </c>
      <c r="AG162" s="88" t="s">
        <v>738</v>
      </c>
      <c r="AH162" s="88">
        <v>26.94</v>
      </c>
      <c r="AI162" s="88">
        <f>AF162+AB162+X162+T162</f>
        <v>26.94</v>
      </c>
      <c r="AJ162" s="44">
        <f t="shared" si="2"/>
        <v>26.94</v>
      </c>
      <c r="AK162" s="88"/>
      <c r="AL162" s="90" t="s">
        <v>480</v>
      </c>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row>
    <row r="163" s="149" customFormat="1" ht="49.95" customHeight="1" spans="1:77">
      <c r="A163" s="88">
        <v>161</v>
      </c>
      <c r="B163" s="90" t="s">
        <v>1820</v>
      </c>
      <c r="C163" s="88" t="s">
        <v>631</v>
      </c>
      <c r="D163" s="90" t="s">
        <v>802</v>
      </c>
      <c r="E163" s="90" t="s">
        <v>1821</v>
      </c>
      <c r="F163" s="90" t="s">
        <v>1822</v>
      </c>
      <c r="G163" s="90" t="s">
        <v>527</v>
      </c>
      <c r="H163" s="90" t="s">
        <v>416</v>
      </c>
      <c r="I163" s="90" t="s">
        <v>40</v>
      </c>
      <c r="J163" s="90">
        <v>0.3</v>
      </c>
      <c r="K163" s="90" t="s">
        <v>1823</v>
      </c>
      <c r="L163" s="90">
        <v>0.3</v>
      </c>
      <c r="M163" s="90" t="s">
        <v>1823</v>
      </c>
      <c r="N163" s="90">
        <v>0.3</v>
      </c>
      <c r="O163" s="90" t="s">
        <v>1823</v>
      </c>
      <c r="P163" s="90">
        <v>26.14</v>
      </c>
      <c r="Q163" s="90" t="s">
        <v>1824</v>
      </c>
      <c r="R163" s="90">
        <v>26.14</v>
      </c>
      <c r="S163" s="90" t="s">
        <v>1824</v>
      </c>
      <c r="T163" s="90">
        <v>26.14</v>
      </c>
      <c r="U163" s="90" t="s">
        <v>1824</v>
      </c>
      <c r="V163" s="90">
        <v>0.1</v>
      </c>
      <c r="W163" s="90" t="s">
        <v>603</v>
      </c>
      <c r="X163" s="90">
        <v>0.2</v>
      </c>
      <c r="Y163" s="90" t="s">
        <v>1825</v>
      </c>
      <c r="Z163" s="90">
        <v>0.2</v>
      </c>
      <c r="AA163" s="90" t="s">
        <v>1825</v>
      </c>
      <c r="AB163" s="90">
        <v>0.2</v>
      </c>
      <c r="AC163" s="90" t="s">
        <v>1826</v>
      </c>
      <c r="AD163" s="90">
        <v>0.2</v>
      </c>
      <c r="AE163" s="90" t="s">
        <v>1826</v>
      </c>
      <c r="AF163" s="90">
        <v>0.2</v>
      </c>
      <c r="AG163" s="90" t="s">
        <v>1826</v>
      </c>
      <c r="AH163" s="88">
        <v>26.74</v>
      </c>
      <c r="AI163" s="88">
        <v>26.84</v>
      </c>
      <c r="AJ163" s="44">
        <f t="shared" si="2"/>
        <v>26.84</v>
      </c>
      <c r="AK163" s="88"/>
      <c r="AL163" s="90" t="s">
        <v>480</v>
      </c>
      <c r="AM163" s="150"/>
      <c r="AN163" s="150"/>
      <c r="AO163" s="150"/>
      <c r="AP163" s="150"/>
      <c r="AQ163" s="150"/>
      <c r="AR163" s="150"/>
      <c r="AS163" s="150"/>
      <c r="AT163" s="150"/>
      <c r="AU163" s="150"/>
      <c r="AV163" s="150"/>
      <c r="AW163" s="150"/>
      <c r="AX163" s="150"/>
      <c r="AY163" s="150"/>
      <c r="AZ163" s="150"/>
      <c r="BA163" s="150"/>
      <c r="BB163" s="150"/>
      <c r="BC163" s="150"/>
      <c r="BD163" s="150"/>
      <c r="BE163" s="150"/>
      <c r="BF163" s="150"/>
      <c r="BG163" s="150"/>
      <c r="BH163" s="150"/>
      <c r="BI163" s="150"/>
      <c r="BJ163" s="150"/>
      <c r="BK163" s="150"/>
      <c r="BL163" s="150"/>
      <c r="BM163" s="150"/>
      <c r="BN163" s="150"/>
      <c r="BO163" s="150"/>
      <c r="BP163" s="150"/>
      <c r="BQ163" s="150"/>
      <c r="BR163" s="150"/>
      <c r="BS163" s="150"/>
      <c r="BT163" s="150"/>
      <c r="BU163" s="150"/>
      <c r="BV163" s="150"/>
      <c r="BW163" s="150"/>
      <c r="BX163" s="150"/>
      <c r="BY163" s="150"/>
    </row>
    <row r="164" s="149" customFormat="1" ht="49.95" customHeight="1" spans="1:77">
      <c r="A164" s="88">
        <v>162</v>
      </c>
      <c r="B164" s="90" t="s">
        <v>1827</v>
      </c>
      <c r="C164" s="88" t="s">
        <v>631</v>
      </c>
      <c r="D164" s="90" t="s">
        <v>802</v>
      </c>
      <c r="E164" s="90" t="s">
        <v>1828</v>
      </c>
      <c r="F164" s="90" t="s">
        <v>1829</v>
      </c>
      <c r="G164" s="90" t="s">
        <v>535</v>
      </c>
      <c r="H164" s="90" t="s">
        <v>416</v>
      </c>
      <c r="I164" s="90" t="s">
        <v>40</v>
      </c>
      <c r="J164" s="88">
        <v>0.3</v>
      </c>
      <c r="K164" s="90" t="s">
        <v>1830</v>
      </c>
      <c r="L164" s="90">
        <v>0.3</v>
      </c>
      <c r="M164" s="90" t="s">
        <v>1830</v>
      </c>
      <c r="N164" s="90">
        <v>0.3</v>
      </c>
      <c r="O164" s="90" t="s">
        <v>1830</v>
      </c>
      <c r="P164" s="88">
        <v>25.944</v>
      </c>
      <c r="Q164" s="90" t="s">
        <v>1831</v>
      </c>
      <c r="R164" s="90">
        <v>25.944</v>
      </c>
      <c r="S164" s="90" t="s">
        <v>1831</v>
      </c>
      <c r="T164" s="90">
        <v>25.944</v>
      </c>
      <c r="U164" s="90" t="s">
        <v>1831</v>
      </c>
      <c r="V164" s="88">
        <v>0</v>
      </c>
      <c r="W164" s="88" t="s">
        <v>738</v>
      </c>
      <c r="X164" s="88">
        <v>0</v>
      </c>
      <c r="Y164" s="88" t="s">
        <v>738</v>
      </c>
      <c r="Z164" s="88">
        <v>0</v>
      </c>
      <c r="AA164" s="88" t="s">
        <v>738</v>
      </c>
      <c r="AB164" s="88">
        <v>0.2</v>
      </c>
      <c r="AC164" s="90" t="s">
        <v>1832</v>
      </c>
      <c r="AD164" s="90">
        <v>0.2</v>
      </c>
      <c r="AE164" s="90" t="s">
        <v>1832</v>
      </c>
      <c r="AF164" s="90">
        <v>0.2</v>
      </c>
      <c r="AG164" s="90" t="s">
        <v>1832</v>
      </c>
      <c r="AH164" s="88">
        <v>26.64</v>
      </c>
      <c r="AI164" s="88">
        <v>26.64</v>
      </c>
      <c r="AJ164" s="44">
        <f t="shared" si="2"/>
        <v>26.444</v>
      </c>
      <c r="AK164" s="88"/>
      <c r="AL164" s="90" t="s">
        <v>480</v>
      </c>
      <c r="AM164" s="150"/>
      <c r="AN164" s="150"/>
      <c r="AO164" s="150"/>
      <c r="AP164" s="150"/>
      <c r="AQ164" s="150"/>
      <c r="AR164" s="150"/>
      <c r="AS164" s="150"/>
      <c r="AT164" s="150"/>
      <c r="AU164" s="150"/>
      <c r="AV164" s="150"/>
      <c r="AW164" s="150"/>
      <c r="AX164" s="150"/>
      <c r="AY164" s="150"/>
      <c r="AZ164" s="150"/>
      <c r="BA164" s="150"/>
      <c r="BB164" s="150"/>
      <c r="BC164" s="150"/>
      <c r="BD164" s="150"/>
      <c r="BE164" s="150"/>
      <c r="BF164" s="150"/>
      <c r="BG164" s="150"/>
      <c r="BH164" s="150"/>
      <c r="BI164" s="150"/>
      <c r="BJ164" s="150"/>
      <c r="BK164" s="150"/>
      <c r="BL164" s="150"/>
      <c r="BM164" s="150"/>
      <c r="BN164" s="150"/>
      <c r="BO164" s="150"/>
      <c r="BP164" s="150"/>
      <c r="BQ164" s="150"/>
      <c r="BR164" s="150"/>
      <c r="BS164" s="150"/>
      <c r="BT164" s="150"/>
      <c r="BU164" s="150"/>
      <c r="BV164" s="150"/>
      <c r="BW164" s="150"/>
      <c r="BX164" s="150"/>
      <c r="BY164" s="150"/>
    </row>
    <row r="165" s="149" customFormat="1" ht="49.95" customHeight="1" spans="1:77">
      <c r="A165" s="88">
        <v>163</v>
      </c>
      <c r="B165" s="90" t="s">
        <v>1833</v>
      </c>
      <c r="C165" s="88" t="s">
        <v>631</v>
      </c>
      <c r="D165" s="90" t="s">
        <v>802</v>
      </c>
      <c r="E165" s="90" t="s">
        <v>1834</v>
      </c>
      <c r="F165" s="90" t="s">
        <v>1835</v>
      </c>
      <c r="G165" s="90" t="s">
        <v>663</v>
      </c>
      <c r="H165" s="90" t="s">
        <v>416</v>
      </c>
      <c r="I165" s="90" t="s">
        <v>40</v>
      </c>
      <c r="J165" s="88">
        <v>0</v>
      </c>
      <c r="K165" s="88" t="s">
        <v>738</v>
      </c>
      <c r="L165" s="88">
        <v>0</v>
      </c>
      <c r="M165" s="88" t="s">
        <v>738</v>
      </c>
      <c r="N165" s="88">
        <v>0</v>
      </c>
      <c r="O165" s="88" t="s">
        <v>738</v>
      </c>
      <c r="P165" s="88">
        <v>26.27</v>
      </c>
      <c r="Q165" s="90" t="s">
        <v>1836</v>
      </c>
      <c r="R165" s="90">
        <v>26.27</v>
      </c>
      <c r="S165" s="90" t="s">
        <v>1836</v>
      </c>
      <c r="T165" s="90">
        <v>26.27</v>
      </c>
      <c r="U165" s="90" t="s">
        <v>1836</v>
      </c>
      <c r="V165" s="88">
        <v>0</v>
      </c>
      <c r="W165" s="88" t="s">
        <v>738</v>
      </c>
      <c r="X165" s="88">
        <v>0</v>
      </c>
      <c r="Y165" s="88" t="s">
        <v>738</v>
      </c>
      <c r="Z165" s="88">
        <v>0</v>
      </c>
      <c r="AA165" s="88" t="s">
        <v>738</v>
      </c>
      <c r="AB165" s="88">
        <v>0</v>
      </c>
      <c r="AC165" s="88" t="s">
        <v>738</v>
      </c>
      <c r="AD165" s="88">
        <v>0</v>
      </c>
      <c r="AE165" s="88" t="s">
        <v>738</v>
      </c>
      <c r="AF165" s="88">
        <v>0</v>
      </c>
      <c r="AG165" s="88" t="s">
        <v>738</v>
      </c>
      <c r="AH165" s="88">
        <v>26.27</v>
      </c>
      <c r="AI165" s="88">
        <v>26.27</v>
      </c>
      <c r="AJ165" s="44">
        <f t="shared" si="2"/>
        <v>26.27</v>
      </c>
      <c r="AK165" s="88"/>
      <c r="AL165" s="90" t="s">
        <v>480</v>
      </c>
      <c r="AM165" s="150"/>
      <c r="AN165" s="150"/>
      <c r="AO165" s="150"/>
      <c r="AP165" s="150"/>
      <c r="AQ165" s="150"/>
      <c r="AR165" s="150"/>
      <c r="AS165" s="150"/>
      <c r="AT165" s="150"/>
      <c r="AU165" s="150"/>
      <c r="AV165" s="150"/>
      <c r="AW165" s="150"/>
      <c r="AX165" s="150"/>
      <c r="AY165" s="150"/>
      <c r="AZ165" s="150"/>
      <c r="BA165" s="150"/>
      <c r="BB165" s="150"/>
      <c r="BC165" s="150"/>
      <c r="BD165" s="150"/>
      <c r="BE165" s="150"/>
      <c r="BF165" s="150"/>
      <c r="BG165" s="150"/>
      <c r="BH165" s="150"/>
      <c r="BI165" s="150"/>
      <c r="BJ165" s="150"/>
      <c r="BK165" s="150"/>
      <c r="BL165" s="150"/>
      <c r="BM165" s="150"/>
      <c r="BN165" s="150"/>
      <c r="BO165" s="150"/>
      <c r="BP165" s="150"/>
      <c r="BQ165" s="150"/>
      <c r="BR165" s="150"/>
      <c r="BS165" s="150"/>
      <c r="BT165" s="150"/>
      <c r="BU165" s="150"/>
      <c r="BV165" s="150"/>
      <c r="BW165" s="150"/>
      <c r="BX165" s="150"/>
      <c r="BY165" s="150"/>
    </row>
    <row r="166" s="149" customFormat="1" ht="49.95" customHeight="1" spans="1:77">
      <c r="A166" s="88">
        <v>164</v>
      </c>
      <c r="B166" s="90">
        <v>20203141010</v>
      </c>
      <c r="C166" s="90" t="s">
        <v>638</v>
      </c>
      <c r="D166" s="90" t="s">
        <v>1661</v>
      </c>
      <c r="E166" s="90" t="s">
        <v>1837</v>
      </c>
      <c r="F166" s="90">
        <v>15920196138</v>
      </c>
      <c r="G166" s="90" t="s">
        <v>535</v>
      </c>
      <c r="H166" s="90" t="s">
        <v>416</v>
      </c>
      <c r="I166" s="90" t="s">
        <v>40</v>
      </c>
      <c r="J166" s="90"/>
      <c r="K166" s="90"/>
      <c r="L166" s="90"/>
      <c r="M166" s="90"/>
      <c r="N166" s="90">
        <v>0</v>
      </c>
      <c r="O166" s="90"/>
      <c r="P166" s="90">
        <v>26.05</v>
      </c>
      <c r="Q166" s="90"/>
      <c r="R166" s="90">
        <v>26.05</v>
      </c>
      <c r="S166" s="90"/>
      <c r="T166" s="90">
        <v>26.05</v>
      </c>
      <c r="U166" s="90"/>
      <c r="V166" s="90"/>
      <c r="W166" s="90"/>
      <c r="X166" s="90"/>
      <c r="Y166" s="90"/>
      <c r="Z166" s="90">
        <v>0</v>
      </c>
      <c r="AA166" s="90"/>
      <c r="AB166" s="90"/>
      <c r="AC166" s="90"/>
      <c r="AD166" s="90"/>
      <c r="AE166" s="90"/>
      <c r="AF166" s="90">
        <v>0</v>
      </c>
      <c r="AG166" s="90"/>
      <c r="AH166" s="90">
        <v>26.05</v>
      </c>
      <c r="AI166" s="90">
        <v>26.05</v>
      </c>
      <c r="AJ166" s="44">
        <f t="shared" si="2"/>
        <v>26.05</v>
      </c>
      <c r="AK166" s="90"/>
      <c r="AL166" s="90" t="s">
        <v>480</v>
      </c>
      <c r="AM166" s="150"/>
      <c r="AN166" s="150"/>
      <c r="AO166" s="150"/>
      <c r="AP166" s="150"/>
      <c r="AQ166" s="150"/>
      <c r="AR166" s="150"/>
      <c r="AS166" s="150"/>
      <c r="AT166" s="150"/>
      <c r="AU166" s="150"/>
      <c r="AV166" s="150"/>
      <c r="AW166" s="150"/>
      <c r="AX166" s="150"/>
      <c r="AY166" s="150"/>
      <c r="AZ166" s="150"/>
      <c r="BA166" s="150"/>
      <c r="BB166" s="150"/>
      <c r="BC166" s="150"/>
      <c r="BD166" s="150"/>
      <c r="BE166" s="150"/>
      <c r="BF166" s="150"/>
      <c r="BG166" s="150"/>
      <c r="BH166" s="150"/>
      <c r="BI166" s="150"/>
      <c r="BJ166" s="150"/>
      <c r="BK166" s="150"/>
      <c r="BL166" s="150"/>
      <c r="BM166" s="150"/>
      <c r="BN166" s="150"/>
      <c r="BO166" s="150"/>
      <c r="BP166" s="150"/>
      <c r="BQ166" s="150"/>
      <c r="BR166" s="150"/>
      <c r="BS166" s="150"/>
      <c r="BT166" s="150"/>
      <c r="BU166" s="150"/>
      <c r="BV166" s="150"/>
      <c r="BW166" s="150"/>
      <c r="BX166" s="150"/>
      <c r="BY166" s="150"/>
    </row>
    <row r="167" s="149" customFormat="1" ht="49.95" customHeight="1" spans="1:77">
      <c r="A167" s="88">
        <v>165</v>
      </c>
      <c r="B167" s="90">
        <v>20203142075</v>
      </c>
      <c r="C167" s="90" t="s">
        <v>1811</v>
      </c>
      <c r="D167" s="90" t="s">
        <v>632</v>
      </c>
      <c r="E167" s="90" t="s">
        <v>1838</v>
      </c>
      <c r="F167" s="90">
        <v>15837102219</v>
      </c>
      <c r="G167" s="90" t="s">
        <v>1130</v>
      </c>
      <c r="H167" s="90" t="s">
        <v>416</v>
      </c>
      <c r="I167" s="90" t="s">
        <v>40</v>
      </c>
      <c r="J167" s="172">
        <v>0</v>
      </c>
      <c r="K167" s="172"/>
      <c r="L167" s="172">
        <v>0</v>
      </c>
      <c r="M167" s="172"/>
      <c r="N167" s="90">
        <v>0</v>
      </c>
      <c r="O167" s="90"/>
      <c r="P167" s="90">
        <v>25.04</v>
      </c>
      <c r="Q167" s="90" t="s">
        <v>1839</v>
      </c>
      <c r="R167" s="90">
        <v>25.04</v>
      </c>
      <c r="S167" s="90" t="s">
        <v>1839</v>
      </c>
      <c r="T167" s="90">
        <v>25.04</v>
      </c>
      <c r="U167" s="90" t="s">
        <v>1839</v>
      </c>
      <c r="V167" s="172">
        <v>0</v>
      </c>
      <c r="W167" s="172"/>
      <c r="X167" s="172">
        <v>0</v>
      </c>
      <c r="Y167" s="172"/>
      <c r="Z167" s="90">
        <v>0</v>
      </c>
      <c r="AA167" s="90"/>
      <c r="AB167" s="172">
        <v>0</v>
      </c>
      <c r="AC167" s="172"/>
      <c r="AD167" s="172">
        <v>0</v>
      </c>
      <c r="AE167" s="172"/>
      <c r="AF167" s="90">
        <v>0</v>
      </c>
      <c r="AG167" s="90"/>
      <c r="AH167" s="90">
        <v>25.04</v>
      </c>
      <c r="AI167" s="90">
        <v>25.04</v>
      </c>
      <c r="AJ167" s="44">
        <f t="shared" si="2"/>
        <v>25.04</v>
      </c>
      <c r="AK167" s="172"/>
      <c r="AL167" s="90" t="s">
        <v>480</v>
      </c>
      <c r="AM167" s="150"/>
      <c r="AN167" s="150"/>
      <c r="AO167" s="150"/>
      <c r="AP167" s="150"/>
      <c r="AQ167" s="150"/>
      <c r="AR167" s="150"/>
      <c r="AS167" s="150"/>
      <c r="AT167" s="150"/>
      <c r="AU167" s="150"/>
      <c r="AV167" s="150"/>
      <c r="AW167" s="150"/>
      <c r="AX167" s="150"/>
      <c r="AY167" s="150"/>
      <c r="AZ167" s="150"/>
      <c r="BA167" s="150"/>
      <c r="BB167" s="150"/>
      <c r="BC167" s="150"/>
      <c r="BD167" s="150"/>
      <c r="BE167" s="150"/>
      <c r="BF167" s="150"/>
      <c r="BG167" s="150"/>
      <c r="BH167" s="150"/>
      <c r="BI167" s="150"/>
      <c r="BJ167" s="150"/>
      <c r="BK167" s="150"/>
      <c r="BL167" s="150"/>
      <c r="BM167" s="150"/>
      <c r="BN167" s="150"/>
      <c r="BO167" s="150"/>
      <c r="BP167" s="150"/>
      <c r="BQ167" s="150"/>
      <c r="BR167" s="150"/>
      <c r="BS167" s="150"/>
      <c r="BT167" s="150"/>
      <c r="BU167" s="150"/>
      <c r="BV167" s="150"/>
      <c r="BW167" s="150"/>
      <c r="BX167" s="150"/>
      <c r="BY167" s="150"/>
    </row>
  </sheetData>
  <sortState ref="A3:AL167">
    <sortCondition ref="AJ4:AJ167" descending="1"/>
  </sortState>
  <mergeCells count="1">
    <mergeCell ref="A1:AL1"/>
  </mergeCells>
  <dataValidations count="4">
    <dataValidation type="list" allowBlank="1" showErrorMessage="1" sqref="H40 H119 H68:H79 H81:H100 H134:H145 H147:H153 H155:H167" errorStyle="warning">
      <formula1>"全日制学术博士,全日制学术硕士,全日制专业硕士,非全日制专业硕士"</formula1>
    </dataValidation>
    <dataValidation type="list" allowBlank="1" showErrorMessage="1" sqref="I40 I119 I68:I79 I81:I100 I134:I153 I155:I167" errorStyle="warning">
      <formula1>"定向,非定向"</formula1>
    </dataValidation>
    <dataValidation type="list" allowBlank="1" showInputMessage="1" showErrorMessage="1" sqref="H3:H28 H30:H39 H41:H42 H44:H58 H60:H67 H101:H118 H120:H133 H168:H801">
      <formula1>"全日制学术博士,全日制学术硕士,全日制专业硕士,非全日制专业硕士"</formula1>
    </dataValidation>
    <dataValidation type="list" allowBlank="1" showInputMessage="1" showErrorMessage="1" sqref="I3:I28 I30:I39 I41:I42 I44:I58 I60:I67 I101:I118 I120:I133 I168:I761">
      <formula1>"定向,非定向"</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60"/>
  <sheetViews>
    <sheetView zoomScale="72" zoomScaleNormal="72" topLeftCell="A45" workbookViewId="0">
      <selection activeCell="AL44" sqref="AL44:AL59"/>
    </sheetView>
  </sheetViews>
  <sheetFormatPr defaultColWidth="9" defaultRowHeight="14.25"/>
  <cols>
    <col min="1" max="1" width="5.88333333333333" style="2" customWidth="1"/>
    <col min="2" max="2" width="19.775" style="51" customWidth="1"/>
    <col min="3" max="3" width="16.6666666666667" style="51" customWidth="1"/>
    <col min="4" max="4" width="16.4416666666667" style="51" hidden="1" customWidth="1"/>
    <col min="5" max="5" width="12.2166666666667" style="51" customWidth="1"/>
    <col min="6" max="6" width="12.2166666666667" style="51" hidden="1" customWidth="1"/>
    <col min="7" max="7" width="9" style="51"/>
    <col min="8" max="8" width="13.8833333333333" style="51" customWidth="1"/>
    <col min="9" max="9" width="13.6666666666667" style="51" customWidth="1"/>
    <col min="10" max="10" width="15.2166666666667" style="51" hidden="1" customWidth="1"/>
    <col min="11" max="11" width="20.8833333333333" style="2" hidden="1" customWidth="1"/>
    <col min="12" max="12" width="18.5583333333333" style="51" hidden="1" customWidth="1"/>
    <col min="13" max="13" width="19.6666666666667" style="2" hidden="1" customWidth="1"/>
    <col min="14" max="14" width="14.4416666666667" style="51" customWidth="1"/>
    <col min="15" max="15" width="14.4416666666667" style="2" hidden="1" customWidth="1"/>
    <col min="16" max="16" width="12.775" style="51" hidden="1" customWidth="1"/>
    <col min="17" max="17" width="17.8833333333333" style="2" hidden="1" customWidth="1"/>
    <col min="18" max="18" width="16.3333333333333" style="51" hidden="1" customWidth="1"/>
    <col min="19" max="19" width="23.3333333333333" style="2" hidden="1" customWidth="1"/>
    <col min="20" max="20" width="23.3333333333333" style="51" customWidth="1"/>
    <col min="21" max="21" width="23.3333333333333" style="2" hidden="1" customWidth="1"/>
    <col min="22" max="22" width="21.3333333333333" style="51" hidden="1" customWidth="1"/>
    <col min="23" max="23" width="14.4416666666667" style="2" hidden="1" customWidth="1"/>
    <col min="24" max="24" width="14.2166666666667" style="51" hidden="1" customWidth="1"/>
    <col min="25" max="25" width="21.4416666666667" style="2" hidden="1" customWidth="1"/>
    <col min="26" max="26" width="15.6666666666667" style="51" customWidth="1"/>
    <col min="27" max="27" width="9" style="2" hidden="1" customWidth="1"/>
    <col min="28" max="28" width="9" style="51" hidden="1" customWidth="1"/>
    <col min="29" max="29" width="9" style="2" hidden="1" customWidth="1"/>
    <col min="30" max="30" width="9" style="51" hidden="1" customWidth="1"/>
    <col min="31" max="31" width="21.3333333333333" style="2" hidden="1" customWidth="1"/>
    <col min="32" max="32" width="18.4416666666667" style="51" customWidth="1"/>
    <col min="33" max="33" width="9" style="2" hidden="1" customWidth="1"/>
    <col min="34" max="35" width="9" style="51" hidden="1" customWidth="1"/>
    <col min="36" max="36" width="9" style="51"/>
    <col min="37" max="37" width="9" style="2" hidden="1" customWidth="1"/>
    <col min="38" max="38" width="12.6666666666667" style="51" customWidth="1"/>
    <col min="39" max="16384" width="9" style="2"/>
  </cols>
  <sheetData>
    <row r="1" ht="49.95" customHeight="1" spans="1:38">
      <c r="A1" s="105" t="s">
        <v>0</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38"/>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49.95" customHeight="1" spans="1:38">
      <c r="A3" s="107">
        <v>1</v>
      </c>
      <c r="B3" s="107">
        <v>20192145013</v>
      </c>
      <c r="C3" s="107" t="s">
        <v>35</v>
      </c>
      <c r="D3" s="107" t="s">
        <v>1840</v>
      </c>
      <c r="E3" s="107" t="s">
        <v>1841</v>
      </c>
      <c r="F3" s="107">
        <v>19865040197</v>
      </c>
      <c r="G3" s="107" t="s">
        <v>489</v>
      </c>
      <c r="H3" s="107" t="s">
        <v>39</v>
      </c>
      <c r="I3" s="107" t="s">
        <v>40</v>
      </c>
      <c r="J3" s="107">
        <v>2.2</v>
      </c>
      <c r="K3" s="107" t="s">
        <v>1842</v>
      </c>
      <c r="L3" s="107">
        <v>2.2</v>
      </c>
      <c r="M3" s="107" t="s">
        <v>1842</v>
      </c>
      <c r="N3" s="107">
        <v>2.2</v>
      </c>
      <c r="O3" s="107" t="s">
        <v>1842</v>
      </c>
      <c r="P3" s="107">
        <v>0</v>
      </c>
      <c r="Q3" s="107"/>
      <c r="R3" s="107">
        <v>0</v>
      </c>
      <c r="S3" s="107"/>
      <c r="T3" s="107">
        <v>0</v>
      </c>
      <c r="U3" s="107"/>
      <c r="V3" s="107">
        <v>49.4</v>
      </c>
      <c r="W3" s="107" t="s">
        <v>1843</v>
      </c>
      <c r="X3" s="107">
        <v>49.4</v>
      </c>
      <c r="Y3" s="107" t="s">
        <v>1843</v>
      </c>
      <c r="Z3" s="107">
        <v>49.4</v>
      </c>
      <c r="AA3" s="107" t="s">
        <v>1843</v>
      </c>
      <c r="AB3" s="107">
        <v>1.1</v>
      </c>
      <c r="AC3" s="107" t="s">
        <v>1844</v>
      </c>
      <c r="AD3" s="134">
        <v>1.1</v>
      </c>
      <c r="AE3" s="134" t="s">
        <v>1844</v>
      </c>
      <c r="AF3" s="107">
        <v>1.1</v>
      </c>
      <c r="AG3" s="107" t="s">
        <v>1844</v>
      </c>
      <c r="AH3" s="107">
        <v>52.7</v>
      </c>
      <c r="AI3" s="134">
        <v>52.7</v>
      </c>
      <c r="AJ3" s="139">
        <f t="shared" ref="AJ3:AJ60" si="0">N3+T3+Z3+AF3</f>
        <v>52.7</v>
      </c>
      <c r="AK3" s="107"/>
      <c r="AL3" s="107" t="s">
        <v>47</v>
      </c>
    </row>
    <row r="4" ht="49.95" customHeight="1" spans="1:38">
      <c r="A4" s="107">
        <v>2</v>
      </c>
      <c r="B4" s="107">
        <v>20192145043</v>
      </c>
      <c r="C4" s="107" t="s">
        <v>35</v>
      </c>
      <c r="D4" s="107" t="s">
        <v>1845</v>
      </c>
      <c r="E4" s="107" t="s">
        <v>1846</v>
      </c>
      <c r="F4" s="107">
        <v>13430379371</v>
      </c>
      <c r="G4" s="107" t="s">
        <v>1847</v>
      </c>
      <c r="H4" s="107" t="s">
        <v>39</v>
      </c>
      <c r="I4" s="107" t="s">
        <v>40</v>
      </c>
      <c r="J4" s="107">
        <v>3.1</v>
      </c>
      <c r="K4" s="107" t="s">
        <v>1848</v>
      </c>
      <c r="L4" s="107">
        <v>3.1</v>
      </c>
      <c r="M4" s="107" t="s">
        <v>1848</v>
      </c>
      <c r="N4" s="107">
        <v>3.1</v>
      </c>
      <c r="O4" s="107" t="s">
        <v>1848</v>
      </c>
      <c r="P4" s="107">
        <v>0</v>
      </c>
      <c r="Q4" s="107"/>
      <c r="R4" s="107">
        <v>0</v>
      </c>
      <c r="S4" s="107"/>
      <c r="T4" s="107">
        <v>0</v>
      </c>
      <c r="U4" s="107"/>
      <c r="V4" s="107">
        <v>46.2</v>
      </c>
      <c r="W4" s="107" t="s">
        <v>1849</v>
      </c>
      <c r="X4" s="107">
        <v>46.2</v>
      </c>
      <c r="Y4" s="107" t="s">
        <v>1849</v>
      </c>
      <c r="Z4" s="107">
        <v>46.2</v>
      </c>
      <c r="AA4" s="107" t="s">
        <v>1849</v>
      </c>
      <c r="AB4" s="107">
        <v>0.2</v>
      </c>
      <c r="AC4" s="107" t="s">
        <v>1850</v>
      </c>
      <c r="AD4" s="107">
        <v>0.2</v>
      </c>
      <c r="AE4" s="107" t="s">
        <v>1850</v>
      </c>
      <c r="AF4" s="107">
        <v>0.2</v>
      </c>
      <c r="AG4" s="107" t="s">
        <v>1850</v>
      </c>
      <c r="AH4" s="139">
        <v>49.5</v>
      </c>
      <c r="AI4" s="139">
        <v>49.5</v>
      </c>
      <c r="AJ4" s="139">
        <f t="shared" si="0"/>
        <v>49.5</v>
      </c>
      <c r="AK4" s="139"/>
      <c r="AL4" s="107" t="s">
        <v>47</v>
      </c>
    </row>
    <row r="5" ht="49.95" customHeight="1" spans="1:38">
      <c r="A5" s="107">
        <v>3</v>
      </c>
      <c r="B5" s="107">
        <v>20192145009</v>
      </c>
      <c r="C5" s="107" t="s">
        <v>35</v>
      </c>
      <c r="D5" s="107" t="s">
        <v>1845</v>
      </c>
      <c r="E5" s="107" t="s">
        <v>1851</v>
      </c>
      <c r="F5" s="107">
        <v>19120537158</v>
      </c>
      <c r="G5" s="107" t="s">
        <v>393</v>
      </c>
      <c r="H5" s="107" t="s">
        <v>39</v>
      </c>
      <c r="I5" s="107" t="s">
        <v>40</v>
      </c>
      <c r="J5" s="107">
        <v>1.1</v>
      </c>
      <c r="K5" s="107" t="s">
        <v>1852</v>
      </c>
      <c r="L5" s="107">
        <v>1.1</v>
      </c>
      <c r="M5" s="125" t="s">
        <v>1852</v>
      </c>
      <c r="N5" s="107">
        <v>1.1</v>
      </c>
      <c r="O5" s="125" t="s">
        <v>1853</v>
      </c>
      <c r="P5" s="107">
        <v>0</v>
      </c>
      <c r="Q5" s="107"/>
      <c r="R5" s="107">
        <v>0</v>
      </c>
      <c r="S5" s="107"/>
      <c r="T5" s="107">
        <v>0</v>
      </c>
      <c r="U5" s="107"/>
      <c r="V5" s="107">
        <v>42.6</v>
      </c>
      <c r="W5" s="107" t="s">
        <v>1854</v>
      </c>
      <c r="X5" s="107">
        <v>42.6</v>
      </c>
      <c r="Y5" s="125" t="s">
        <v>1854</v>
      </c>
      <c r="Z5" s="107">
        <v>42.6</v>
      </c>
      <c r="AA5" s="125" t="s">
        <v>1854</v>
      </c>
      <c r="AB5" s="107">
        <v>0.8</v>
      </c>
      <c r="AC5" s="107" t="s">
        <v>1855</v>
      </c>
      <c r="AD5" s="107">
        <v>0.8</v>
      </c>
      <c r="AE5" s="125" t="s">
        <v>1855</v>
      </c>
      <c r="AF5" s="107">
        <v>0.8</v>
      </c>
      <c r="AG5" s="125" t="s">
        <v>1855</v>
      </c>
      <c r="AH5" s="107">
        <v>44.5</v>
      </c>
      <c r="AI5" s="107">
        <v>44.5</v>
      </c>
      <c r="AJ5" s="139">
        <f t="shared" si="0"/>
        <v>44.5</v>
      </c>
      <c r="AK5" s="139"/>
      <c r="AL5" s="107" t="s">
        <v>47</v>
      </c>
    </row>
    <row r="6" ht="49.95" customHeight="1" spans="1:38">
      <c r="A6" s="107">
        <v>4</v>
      </c>
      <c r="B6" s="107">
        <v>20192145001</v>
      </c>
      <c r="C6" s="107" t="s">
        <v>35</v>
      </c>
      <c r="D6" s="107" t="s">
        <v>1840</v>
      </c>
      <c r="E6" s="107" t="s">
        <v>1856</v>
      </c>
      <c r="F6" s="107">
        <v>15626461100</v>
      </c>
      <c r="G6" s="107" t="s">
        <v>625</v>
      </c>
      <c r="H6" s="107" t="s">
        <v>39</v>
      </c>
      <c r="I6" s="107" t="s">
        <v>40</v>
      </c>
      <c r="J6" s="107">
        <v>2.7</v>
      </c>
      <c r="K6" s="107" t="s">
        <v>1857</v>
      </c>
      <c r="L6" s="107">
        <v>2.7</v>
      </c>
      <c r="M6" s="107" t="s">
        <v>1857</v>
      </c>
      <c r="N6" s="107">
        <v>2.7</v>
      </c>
      <c r="O6" s="107" t="s">
        <v>1857</v>
      </c>
      <c r="P6" s="107">
        <v>0</v>
      </c>
      <c r="Q6" s="107"/>
      <c r="R6" s="107">
        <v>0</v>
      </c>
      <c r="S6" s="107"/>
      <c r="T6" s="107">
        <v>0</v>
      </c>
      <c r="U6" s="107"/>
      <c r="V6" s="107">
        <v>34.3</v>
      </c>
      <c r="W6" s="107" t="s">
        <v>1858</v>
      </c>
      <c r="X6" s="107">
        <v>34.4</v>
      </c>
      <c r="Y6" s="108" t="s">
        <v>1859</v>
      </c>
      <c r="Z6" s="107">
        <v>34.4</v>
      </c>
      <c r="AA6" s="108" t="s">
        <v>1859</v>
      </c>
      <c r="AB6" s="107">
        <v>1.6</v>
      </c>
      <c r="AC6" s="107" t="s">
        <v>1860</v>
      </c>
      <c r="AD6" s="134">
        <v>1.6</v>
      </c>
      <c r="AE6" s="134" t="s">
        <v>1860</v>
      </c>
      <c r="AF6" s="107">
        <v>1.6</v>
      </c>
      <c r="AG6" s="107" t="s">
        <v>1860</v>
      </c>
      <c r="AH6" s="107">
        <v>38.6</v>
      </c>
      <c r="AI6" s="134">
        <v>38.7</v>
      </c>
      <c r="AJ6" s="139">
        <f t="shared" si="0"/>
        <v>38.7</v>
      </c>
      <c r="AK6" s="107"/>
      <c r="AL6" s="107" t="s">
        <v>47</v>
      </c>
    </row>
    <row r="7" ht="49.95" customHeight="1" spans="1:38">
      <c r="A7" s="107">
        <v>5</v>
      </c>
      <c r="B7" s="107">
        <v>20192145020</v>
      </c>
      <c r="C7" s="107" t="s">
        <v>35</v>
      </c>
      <c r="D7" s="107" t="s">
        <v>1845</v>
      </c>
      <c r="E7" s="107" t="s">
        <v>1861</v>
      </c>
      <c r="F7" s="107">
        <v>13435140436</v>
      </c>
      <c r="G7" s="107" t="s">
        <v>232</v>
      </c>
      <c r="H7" s="107" t="s">
        <v>39</v>
      </c>
      <c r="I7" s="107" t="s">
        <v>40</v>
      </c>
      <c r="J7" s="107">
        <v>1.2</v>
      </c>
      <c r="K7" s="125" t="s">
        <v>1862</v>
      </c>
      <c r="L7" s="107">
        <v>1</v>
      </c>
      <c r="M7" s="125" t="s">
        <v>1863</v>
      </c>
      <c r="N7" s="107">
        <v>1</v>
      </c>
      <c r="O7" s="125" t="s">
        <v>1863</v>
      </c>
      <c r="P7" s="107">
        <v>0</v>
      </c>
      <c r="Q7" s="107"/>
      <c r="R7" s="107">
        <v>0</v>
      </c>
      <c r="S7" s="107"/>
      <c r="T7" s="107">
        <v>0</v>
      </c>
      <c r="U7" s="107"/>
      <c r="V7" s="107">
        <v>34.6</v>
      </c>
      <c r="W7" s="107" t="s">
        <v>1864</v>
      </c>
      <c r="X7" s="107">
        <v>34.6</v>
      </c>
      <c r="Y7" s="125" t="s">
        <v>1864</v>
      </c>
      <c r="Z7" s="107">
        <v>34.6</v>
      </c>
      <c r="AA7" s="125" t="s">
        <v>1864</v>
      </c>
      <c r="AB7" s="107">
        <v>0.2</v>
      </c>
      <c r="AC7" s="107" t="s">
        <v>1865</v>
      </c>
      <c r="AD7" s="107">
        <v>0</v>
      </c>
      <c r="AE7" s="107"/>
      <c r="AF7" s="107">
        <v>0.2</v>
      </c>
      <c r="AG7" s="107" t="s">
        <v>1865</v>
      </c>
      <c r="AH7" s="139">
        <v>36</v>
      </c>
      <c r="AI7" s="139">
        <v>35.8</v>
      </c>
      <c r="AJ7" s="139">
        <f t="shared" si="0"/>
        <v>35.8</v>
      </c>
      <c r="AK7" s="139"/>
      <c r="AL7" s="107" t="s">
        <v>47</v>
      </c>
    </row>
    <row r="8" ht="49.95" customHeight="1" spans="1:38">
      <c r="A8" s="107">
        <v>6</v>
      </c>
      <c r="B8" s="108">
        <v>20192145018</v>
      </c>
      <c r="C8" s="108" t="s">
        <v>35</v>
      </c>
      <c r="D8" s="108" t="s">
        <v>1845</v>
      </c>
      <c r="E8" s="108" t="s">
        <v>1866</v>
      </c>
      <c r="F8" s="108">
        <v>13430007414</v>
      </c>
      <c r="G8" s="108" t="s">
        <v>1867</v>
      </c>
      <c r="H8" s="108" t="s">
        <v>39</v>
      </c>
      <c r="I8" s="108" t="s">
        <v>40</v>
      </c>
      <c r="J8" s="108">
        <v>9.4</v>
      </c>
      <c r="K8" s="126" t="s">
        <v>1868</v>
      </c>
      <c r="L8" s="108">
        <v>8</v>
      </c>
      <c r="M8" s="126" t="s">
        <v>1869</v>
      </c>
      <c r="N8" s="108">
        <v>8</v>
      </c>
      <c r="O8" s="127" t="s">
        <v>1870</v>
      </c>
      <c r="P8" s="108">
        <v>0</v>
      </c>
      <c r="Q8" s="126"/>
      <c r="R8" s="108">
        <v>0</v>
      </c>
      <c r="S8" s="126"/>
      <c r="T8" s="108">
        <v>0</v>
      </c>
      <c r="U8" s="126"/>
      <c r="V8" s="108">
        <v>14.8</v>
      </c>
      <c r="W8" s="126" t="s">
        <v>1871</v>
      </c>
      <c r="X8" s="108">
        <v>14.8</v>
      </c>
      <c r="Y8" s="126" t="s">
        <v>1871</v>
      </c>
      <c r="Z8" s="108">
        <v>14.8</v>
      </c>
      <c r="AA8" s="127" t="s">
        <v>1872</v>
      </c>
      <c r="AB8" s="108">
        <v>0.2</v>
      </c>
      <c r="AC8" s="126" t="s">
        <v>1873</v>
      </c>
      <c r="AD8" s="108">
        <v>0.2</v>
      </c>
      <c r="AE8" s="126" t="s">
        <v>1873</v>
      </c>
      <c r="AF8" s="108">
        <v>0.2</v>
      </c>
      <c r="AG8" s="126" t="s">
        <v>1873</v>
      </c>
      <c r="AH8" s="108">
        <v>24.4</v>
      </c>
      <c r="AI8" s="108">
        <v>23</v>
      </c>
      <c r="AJ8" s="139">
        <f t="shared" si="0"/>
        <v>23</v>
      </c>
      <c r="AK8" s="126" t="s">
        <v>1874</v>
      </c>
      <c r="AL8" s="107" t="s">
        <v>47</v>
      </c>
    </row>
    <row r="9" ht="49.95" customHeight="1" spans="1:38">
      <c r="A9" s="107">
        <v>7</v>
      </c>
      <c r="B9" s="107">
        <v>20192145039</v>
      </c>
      <c r="C9" s="107" t="s">
        <v>35</v>
      </c>
      <c r="D9" s="107" t="s">
        <v>1840</v>
      </c>
      <c r="E9" s="107" t="s">
        <v>1875</v>
      </c>
      <c r="F9" s="107">
        <v>15305660581</v>
      </c>
      <c r="G9" s="107" t="s">
        <v>99</v>
      </c>
      <c r="H9" s="107" t="s">
        <v>39</v>
      </c>
      <c r="I9" s="107" t="s">
        <v>40</v>
      </c>
      <c r="J9" s="107" t="s">
        <v>333</v>
      </c>
      <c r="K9" s="107" t="s">
        <v>1876</v>
      </c>
      <c r="L9" s="107" t="s">
        <v>333</v>
      </c>
      <c r="M9" s="107" t="s">
        <v>1876</v>
      </c>
      <c r="N9" s="107">
        <v>1</v>
      </c>
      <c r="O9" s="107" t="s">
        <v>1876</v>
      </c>
      <c r="P9" s="107">
        <v>0</v>
      </c>
      <c r="Q9" s="107"/>
      <c r="R9" s="107">
        <v>0</v>
      </c>
      <c r="S9" s="107"/>
      <c r="T9" s="107">
        <v>0</v>
      </c>
      <c r="U9" s="107"/>
      <c r="V9" s="107" t="s">
        <v>1877</v>
      </c>
      <c r="W9" s="107" t="s">
        <v>1878</v>
      </c>
      <c r="X9" s="107" t="s">
        <v>1877</v>
      </c>
      <c r="Y9" s="107" t="s">
        <v>1878</v>
      </c>
      <c r="Z9" s="107">
        <v>18</v>
      </c>
      <c r="AA9" s="107" t="s">
        <v>1878</v>
      </c>
      <c r="AB9" s="107"/>
      <c r="AC9" s="107"/>
      <c r="AD9" s="134"/>
      <c r="AE9" s="134"/>
      <c r="AF9" s="107">
        <v>0</v>
      </c>
      <c r="AG9" s="107"/>
      <c r="AH9" s="107" t="s">
        <v>1879</v>
      </c>
      <c r="AI9" s="134">
        <v>19</v>
      </c>
      <c r="AJ9" s="139">
        <f t="shared" si="0"/>
        <v>19</v>
      </c>
      <c r="AK9" s="107"/>
      <c r="AL9" s="107" t="s">
        <v>47</v>
      </c>
    </row>
    <row r="10" ht="49.95" customHeight="1" spans="1:38">
      <c r="A10" s="107">
        <v>8</v>
      </c>
      <c r="B10" s="107">
        <v>20192047026</v>
      </c>
      <c r="C10" s="107" t="s">
        <v>157</v>
      </c>
      <c r="D10" s="107" t="s">
        <v>1840</v>
      </c>
      <c r="E10" s="107" t="s">
        <v>1880</v>
      </c>
      <c r="F10" s="107">
        <v>19865040096</v>
      </c>
      <c r="G10" s="107" t="s">
        <v>407</v>
      </c>
      <c r="H10" s="107" t="s">
        <v>39</v>
      </c>
      <c r="I10" s="107" t="s">
        <v>40</v>
      </c>
      <c r="J10" s="107">
        <v>0.6</v>
      </c>
      <c r="K10" s="107" t="s">
        <v>1881</v>
      </c>
      <c r="L10" s="107">
        <v>0.6</v>
      </c>
      <c r="M10" s="107" t="s">
        <v>1881</v>
      </c>
      <c r="N10" s="107">
        <v>0.6</v>
      </c>
      <c r="O10" s="107" t="s">
        <v>1881</v>
      </c>
      <c r="P10" s="107">
        <v>0</v>
      </c>
      <c r="Q10" s="107"/>
      <c r="R10" s="107">
        <v>0</v>
      </c>
      <c r="S10" s="107"/>
      <c r="T10" s="107">
        <v>0</v>
      </c>
      <c r="U10" s="107"/>
      <c r="V10" s="107">
        <v>18.2</v>
      </c>
      <c r="W10" s="107" t="s">
        <v>1882</v>
      </c>
      <c r="X10" s="107">
        <v>18.2</v>
      </c>
      <c r="Y10" s="107" t="s">
        <v>1882</v>
      </c>
      <c r="Z10" s="107">
        <v>18.2</v>
      </c>
      <c r="AA10" s="107" t="s">
        <v>1882</v>
      </c>
      <c r="AB10" s="107">
        <v>0.2</v>
      </c>
      <c r="AC10" s="107" t="s">
        <v>1883</v>
      </c>
      <c r="AD10" s="134">
        <v>0.2</v>
      </c>
      <c r="AE10" s="134" t="s">
        <v>1883</v>
      </c>
      <c r="AF10" s="107">
        <v>0.2</v>
      </c>
      <c r="AG10" s="107" t="s">
        <v>1883</v>
      </c>
      <c r="AH10" s="107">
        <v>19</v>
      </c>
      <c r="AI10" s="134">
        <v>19</v>
      </c>
      <c r="AJ10" s="139">
        <f t="shared" si="0"/>
        <v>19</v>
      </c>
      <c r="AK10" s="107"/>
      <c r="AL10" s="107" t="s">
        <v>47</v>
      </c>
    </row>
    <row r="11" ht="49.95" customHeight="1" spans="1:38">
      <c r="A11" s="107">
        <v>9</v>
      </c>
      <c r="B11" s="109" t="s">
        <v>1884</v>
      </c>
      <c r="C11" s="110" t="s">
        <v>35</v>
      </c>
      <c r="D11" s="110" t="s">
        <v>1845</v>
      </c>
      <c r="E11" s="110" t="s">
        <v>1885</v>
      </c>
      <c r="F11" s="109" t="s">
        <v>1886</v>
      </c>
      <c r="G11" s="110" t="s">
        <v>73</v>
      </c>
      <c r="H11" s="110" t="s">
        <v>39</v>
      </c>
      <c r="I11" s="110" t="s">
        <v>40</v>
      </c>
      <c r="J11" s="110">
        <v>4.5</v>
      </c>
      <c r="K11" s="110" t="s">
        <v>1887</v>
      </c>
      <c r="L11" s="110">
        <v>2.5</v>
      </c>
      <c r="M11" s="110" t="s">
        <v>1888</v>
      </c>
      <c r="N11" s="110">
        <v>4.5</v>
      </c>
      <c r="O11" s="110" t="s">
        <v>1887</v>
      </c>
      <c r="P11" s="110">
        <v>0</v>
      </c>
      <c r="Q11" s="110"/>
      <c r="R11" s="110">
        <v>0</v>
      </c>
      <c r="S11" s="110"/>
      <c r="T11" s="110">
        <v>0</v>
      </c>
      <c r="U11" s="110"/>
      <c r="V11" s="110">
        <v>13.4</v>
      </c>
      <c r="W11" s="110" t="s">
        <v>1889</v>
      </c>
      <c r="X11" s="110">
        <v>13.4</v>
      </c>
      <c r="Y11" s="110" t="s">
        <v>1889</v>
      </c>
      <c r="Z11" s="110">
        <v>13.4</v>
      </c>
      <c r="AA11" s="110" t="s">
        <v>1889</v>
      </c>
      <c r="AB11" s="110">
        <v>0</v>
      </c>
      <c r="AC11" s="110"/>
      <c r="AD11" s="110">
        <v>0</v>
      </c>
      <c r="AE11" s="110"/>
      <c r="AF11" s="110">
        <v>0</v>
      </c>
      <c r="AG11" s="110"/>
      <c r="AH11" s="110">
        <v>17.9</v>
      </c>
      <c r="AI11" s="110">
        <v>15.9</v>
      </c>
      <c r="AJ11" s="139">
        <f t="shared" si="0"/>
        <v>17.9</v>
      </c>
      <c r="AK11" s="110" t="s">
        <v>1890</v>
      </c>
      <c r="AL11" s="107" t="s">
        <v>47</v>
      </c>
    </row>
    <row r="12" s="47" customFormat="1" ht="49.95" customHeight="1" spans="1:38">
      <c r="A12" s="107">
        <v>10</v>
      </c>
      <c r="B12" s="111">
        <v>20192145031</v>
      </c>
      <c r="C12" s="111" t="s">
        <v>35</v>
      </c>
      <c r="D12" s="111" t="s">
        <v>1840</v>
      </c>
      <c r="E12" s="111" t="s">
        <v>1891</v>
      </c>
      <c r="F12" s="111">
        <v>19924686185</v>
      </c>
      <c r="G12" s="111" t="s">
        <v>308</v>
      </c>
      <c r="H12" s="111" t="s">
        <v>39</v>
      </c>
      <c r="I12" s="111" t="s">
        <v>40</v>
      </c>
      <c r="J12" s="111">
        <v>7.6</v>
      </c>
      <c r="K12" s="111" t="s">
        <v>1892</v>
      </c>
      <c r="L12" s="111">
        <v>7.6</v>
      </c>
      <c r="M12" s="111" t="s">
        <v>1892</v>
      </c>
      <c r="N12" s="111">
        <v>7.6</v>
      </c>
      <c r="O12" s="111" t="s">
        <v>1892</v>
      </c>
      <c r="P12" s="111">
        <v>0</v>
      </c>
      <c r="Q12" s="111"/>
      <c r="R12" s="111">
        <v>0</v>
      </c>
      <c r="S12" s="111"/>
      <c r="T12" s="111">
        <v>0</v>
      </c>
      <c r="U12" s="111"/>
      <c r="V12" s="111">
        <v>8.4</v>
      </c>
      <c r="W12" s="111" t="s">
        <v>1893</v>
      </c>
      <c r="X12" s="111">
        <v>8.4</v>
      </c>
      <c r="Y12" s="111" t="s">
        <v>1894</v>
      </c>
      <c r="Z12" s="111">
        <v>8.4</v>
      </c>
      <c r="AA12" s="111" t="s">
        <v>1895</v>
      </c>
      <c r="AB12" s="111">
        <v>0.6</v>
      </c>
      <c r="AC12" s="111" t="s">
        <v>1896</v>
      </c>
      <c r="AD12" s="111">
        <v>0.6</v>
      </c>
      <c r="AE12" s="111" t="s">
        <v>1896</v>
      </c>
      <c r="AF12" s="111">
        <v>0.6</v>
      </c>
      <c r="AG12" s="111" t="s">
        <v>1896</v>
      </c>
      <c r="AH12" s="111">
        <v>16.6</v>
      </c>
      <c r="AI12" s="111">
        <v>16.6</v>
      </c>
      <c r="AJ12" s="140">
        <f t="shared" si="0"/>
        <v>16.6</v>
      </c>
      <c r="AK12" s="111" t="s">
        <v>1897</v>
      </c>
      <c r="AL12" s="107" t="s">
        <v>47</v>
      </c>
    </row>
    <row r="13" s="47" customFormat="1" ht="49.95" customHeight="1" spans="1:38">
      <c r="A13" s="107">
        <v>11</v>
      </c>
      <c r="B13" s="107">
        <v>20192145003</v>
      </c>
      <c r="C13" s="107" t="s">
        <v>35</v>
      </c>
      <c r="D13" s="107" t="s">
        <v>1845</v>
      </c>
      <c r="E13" s="107" t="s">
        <v>1898</v>
      </c>
      <c r="F13" s="107">
        <v>19865040445</v>
      </c>
      <c r="G13" s="107" t="s">
        <v>352</v>
      </c>
      <c r="H13" s="107" t="s">
        <v>39</v>
      </c>
      <c r="I13" s="107" t="s">
        <v>40</v>
      </c>
      <c r="J13" s="107">
        <v>6.2</v>
      </c>
      <c r="K13" s="107" t="s">
        <v>1899</v>
      </c>
      <c r="L13" s="107">
        <v>6.2</v>
      </c>
      <c r="M13" s="125" t="s">
        <v>1899</v>
      </c>
      <c r="N13" s="107">
        <v>6.2</v>
      </c>
      <c r="O13" s="125" t="s">
        <v>1899</v>
      </c>
      <c r="P13" s="107">
        <v>0</v>
      </c>
      <c r="Q13" s="107"/>
      <c r="R13" s="107">
        <v>0</v>
      </c>
      <c r="S13" s="107"/>
      <c r="T13" s="107">
        <v>0</v>
      </c>
      <c r="U13" s="107"/>
      <c r="V13" s="107">
        <v>8.4</v>
      </c>
      <c r="W13" s="107" t="s">
        <v>1900</v>
      </c>
      <c r="X13" s="107">
        <v>8.4</v>
      </c>
      <c r="Y13" s="125" t="s">
        <v>1900</v>
      </c>
      <c r="Z13" s="107">
        <v>8.4</v>
      </c>
      <c r="AA13" s="125" t="s">
        <v>1900</v>
      </c>
      <c r="AB13" s="107">
        <v>0.9</v>
      </c>
      <c r="AC13" s="107" t="s">
        <v>1901</v>
      </c>
      <c r="AD13" s="107">
        <v>0.9</v>
      </c>
      <c r="AE13" s="125" t="s">
        <v>1901</v>
      </c>
      <c r="AF13" s="107">
        <v>0.9</v>
      </c>
      <c r="AG13" s="125" t="s">
        <v>1902</v>
      </c>
      <c r="AH13" s="139">
        <v>15.5</v>
      </c>
      <c r="AI13" s="139">
        <v>15.5</v>
      </c>
      <c r="AJ13" s="139">
        <f t="shared" si="0"/>
        <v>15.5</v>
      </c>
      <c r="AK13" s="139" t="s">
        <v>1903</v>
      </c>
      <c r="AL13" s="107" t="s">
        <v>47</v>
      </c>
    </row>
    <row r="14" s="47" customFormat="1" ht="49.95" customHeight="1" spans="1:38">
      <c r="A14" s="107">
        <v>12</v>
      </c>
      <c r="B14" s="111">
        <v>20192145028</v>
      </c>
      <c r="C14" s="111" t="s">
        <v>35</v>
      </c>
      <c r="D14" s="111" t="s">
        <v>1840</v>
      </c>
      <c r="E14" s="111" t="s">
        <v>1904</v>
      </c>
      <c r="F14" s="111">
        <v>13025622539</v>
      </c>
      <c r="G14" s="111" t="s">
        <v>273</v>
      </c>
      <c r="H14" s="111" t="s">
        <v>39</v>
      </c>
      <c r="I14" s="111" t="s">
        <v>40</v>
      </c>
      <c r="J14" s="111">
        <v>2.3</v>
      </c>
      <c r="K14" s="111" t="s">
        <v>1905</v>
      </c>
      <c r="L14" s="111">
        <v>2.3</v>
      </c>
      <c r="M14" s="111" t="s">
        <v>1905</v>
      </c>
      <c r="N14" s="111">
        <v>2.3</v>
      </c>
      <c r="O14" s="111" t="s">
        <v>1905</v>
      </c>
      <c r="P14" s="111">
        <v>0</v>
      </c>
      <c r="Q14" s="111"/>
      <c r="R14" s="111">
        <v>0</v>
      </c>
      <c r="S14" s="111"/>
      <c r="T14" s="111">
        <v>0</v>
      </c>
      <c r="U14" s="111"/>
      <c r="V14" s="111">
        <v>9.2</v>
      </c>
      <c r="W14" s="111" t="s">
        <v>1906</v>
      </c>
      <c r="X14" s="111">
        <v>7.2</v>
      </c>
      <c r="Y14" s="111" t="s">
        <v>1907</v>
      </c>
      <c r="Z14" s="111">
        <v>7.2</v>
      </c>
      <c r="AA14" s="111" t="s">
        <v>1907</v>
      </c>
      <c r="AB14" s="111">
        <v>5.5</v>
      </c>
      <c r="AC14" s="111" t="s">
        <v>1908</v>
      </c>
      <c r="AD14" s="111">
        <v>5.5</v>
      </c>
      <c r="AE14" s="111" t="s">
        <v>1909</v>
      </c>
      <c r="AF14" s="111">
        <v>5.5</v>
      </c>
      <c r="AG14" s="111" t="s">
        <v>1909</v>
      </c>
      <c r="AH14" s="111">
        <v>17</v>
      </c>
      <c r="AI14" s="111">
        <v>15</v>
      </c>
      <c r="AJ14" s="139">
        <f t="shared" si="0"/>
        <v>15</v>
      </c>
      <c r="AK14" s="111" t="s">
        <v>1910</v>
      </c>
      <c r="AL14" s="107" t="s">
        <v>47</v>
      </c>
    </row>
    <row r="15" s="47" customFormat="1" ht="49.95" customHeight="1" spans="1:38">
      <c r="A15" s="112">
        <v>13</v>
      </c>
      <c r="B15" s="112">
        <v>20192145026</v>
      </c>
      <c r="C15" s="112" t="s">
        <v>35</v>
      </c>
      <c r="D15" s="112" t="s">
        <v>1845</v>
      </c>
      <c r="E15" s="112" t="s">
        <v>1911</v>
      </c>
      <c r="F15" s="112">
        <v>18373632986</v>
      </c>
      <c r="G15" s="112" t="s">
        <v>1867</v>
      </c>
      <c r="H15" s="112" t="s">
        <v>39</v>
      </c>
      <c r="I15" s="112" t="s">
        <v>40</v>
      </c>
      <c r="J15" s="112">
        <v>6.3</v>
      </c>
      <c r="K15" s="112" t="s">
        <v>1912</v>
      </c>
      <c r="L15" s="112">
        <v>6.1</v>
      </c>
      <c r="M15" s="128" t="s">
        <v>1913</v>
      </c>
      <c r="N15" s="112">
        <v>6.3</v>
      </c>
      <c r="O15" s="128" t="s">
        <v>1914</v>
      </c>
      <c r="P15" s="112">
        <v>0</v>
      </c>
      <c r="Q15" s="112"/>
      <c r="R15" s="112">
        <v>0</v>
      </c>
      <c r="S15" s="112"/>
      <c r="T15" s="112">
        <v>0</v>
      </c>
      <c r="U15" s="112"/>
      <c r="V15" s="112">
        <v>5.4</v>
      </c>
      <c r="W15" s="112" t="s">
        <v>1915</v>
      </c>
      <c r="X15" s="112">
        <v>5.4</v>
      </c>
      <c r="Y15" s="114" t="s">
        <v>1916</v>
      </c>
      <c r="Z15" s="116">
        <v>5.4</v>
      </c>
      <c r="AA15" s="114" t="s">
        <v>1916</v>
      </c>
      <c r="AB15" s="112">
        <v>0.2</v>
      </c>
      <c r="AC15" s="112" t="s">
        <v>1917</v>
      </c>
      <c r="AD15" s="112" t="s">
        <v>95</v>
      </c>
      <c r="AE15" s="112" t="s">
        <v>1917</v>
      </c>
      <c r="AF15" s="112">
        <v>0.2</v>
      </c>
      <c r="AG15" s="112" t="s">
        <v>1917</v>
      </c>
      <c r="AH15" s="141">
        <v>11.9</v>
      </c>
      <c r="AI15" s="141">
        <v>11.7</v>
      </c>
      <c r="AJ15" s="141">
        <f t="shared" si="0"/>
        <v>11.9</v>
      </c>
      <c r="AK15" s="112" t="s">
        <v>1918</v>
      </c>
      <c r="AL15" s="115" t="s">
        <v>186</v>
      </c>
    </row>
    <row r="16" s="47" customFormat="1" ht="49.95" customHeight="1" spans="1:38">
      <c r="A16" s="112">
        <v>14</v>
      </c>
      <c r="B16" s="113" t="s">
        <v>1919</v>
      </c>
      <c r="C16" s="114" t="s">
        <v>35</v>
      </c>
      <c r="D16" s="114" t="s">
        <v>1845</v>
      </c>
      <c r="E16" s="114" t="s">
        <v>1920</v>
      </c>
      <c r="F16" s="113" t="s">
        <v>1921</v>
      </c>
      <c r="G16" s="114" t="s">
        <v>1922</v>
      </c>
      <c r="H16" s="114" t="s">
        <v>39</v>
      </c>
      <c r="I16" s="128" t="s">
        <v>40</v>
      </c>
      <c r="J16" s="114">
        <v>6.3</v>
      </c>
      <c r="K16" s="114" t="s">
        <v>1923</v>
      </c>
      <c r="L16" s="114">
        <v>6.2</v>
      </c>
      <c r="M16" s="114" t="s">
        <v>1924</v>
      </c>
      <c r="N16" s="114">
        <v>6.2</v>
      </c>
      <c r="O16" s="114" t="s">
        <v>1924</v>
      </c>
      <c r="P16" s="114">
        <v>0</v>
      </c>
      <c r="Q16" s="114"/>
      <c r="R16" s="114">
        <v>0</v>
      </c>
      <c r="S16" s="114"/>
      <c r="T16" s="114">
        <v>0</v>
      </c>
      <c r="U16" s="114"/>
      <c r="V16" s="114">
        <v>5.6</v>
      </c>
      <c r="W16" s="114" t="s">
        <v>1925</v>
      </c>
      <c r="X16" s="114">
        <v>5.6</v>
      </c>
      <c r="Y16" s="114" t="s">
        <v>1925</v>
      </c>
      <c r="Z16" s="114">
        <v>5.6</v>
      </c>
      <c r="AA16" s="114" t="s">
        <v>1925</v>
      </c>
      <c r="AB16" s="114">
        <v>0</v>
      </c>
      <c r="AC16" s="114"/>
      <c r="AD16" s="114">
        <v>0</v>
      </c>
      <c r="AE16" s="114"/>
      <c r="AF16" s="114">
        <v>0</v>
      </c>
      <c r="AG16" s="114"/>
      <c r="AH16" s="114" t="s">
        <v>1926</v>
      </c>
      <c r="AI16" s="114">
        <v>11.8</v>
      </c>
      <c r="AJ16" s="141">
        <f t="shared" si="0"/>
        <v>11.8</v>
      </c>
      <c r="AK16" s="114"/>
      <c r="AL16" s="115" t="s">
        <v>186</v>
      </c>
    </row>
    <row r="17" s="47" customFormat="1" ht="49.95" customHeight="1" spans="1:38">
      <c r="A17" s="112">
        <v>15</v>
      </c>
      <c r="B17" s="113" t="s">
        <v>1927</v>
      </c>
      <c r="C17" s="114" t="s">
        <v>35</v>
      </c>
      <c r="D17" s="114" t="s">
        <v>1845</v>
      </c>
      <c r="E17" s="114" t="s">
        <v>1928</v>
      </c>
      <c r="F17" s="113" t="s">
        <v>1929</v>
      </c>
      <c r="G17" s="114" t="s">
        <v>144</v>
      </c>
      <c r="H17" s="114" t="s">
        <v>39</v>
      </c>
      <c r="I17" s="114" t="s">
        <v>40</v>
      </c>
      <c r="J17" s="114">
        <v>7</v>
      </c>
      <c r="K17" s="114" t="s">
        <v>1930</v>
      </c>
      <c r="L17" s="114">
        <v>7</v>
      </c>
      <c r="M17" s="114" t="s">
        <v>1930</v>
      </c>
      <c r="N17" s="114">
        <v>7</v>
      </c>
      <c r="O17" s="114" t="s">
        <v>1930</v>
      </c>
      <c r="P17" s="114">
        <v>0</v>
      </c>
      <c r="Q17" s="114"/>
      <c r="R17" s="114">
        <v>0</v>
      </c>
      <c r="S17" s="114"/>
      <c r="T17" s="114">
        <v>0</v>
      </c>
      <c r="U17" s="114"/>
      <c r="V17" s="114">
        <v>0.6</v>
      </c>
      <c r="W17" s="114" t="s">
        <v>1931</v>
      </c>
      <c r="X17" s="114">
        <v>0.6</v>
      </c>
      <c r="Y17" s="114" t="s">
        <v>1931</v>
      </c>
      <c r="Z17" s="114">
        <v>0.6</v>
      </c>
      <c r="AA17" s="114" t="s">
        <v>1931</v>
      </c>
      <c r="AB17" s="114">
        <v>4</v>
      </c>
      <c r="AC17" s="114" t="s">
        <v>1932</v>
      </c>
      <c r="AD17" s="114">
        <v>4</v>
      </c>
      <c r="AE17" s="114" t="s">
        <v>1932</v>
      </c>
      <c r="AF17" s="114">
        <v>4</v>
      </c>
      <c r="AG17" s="114" t="s">
        <v>1932</v>
      </c>
      <c r="AH17" s="114">
        <v>11.6</v>
      </c>
      <c r="AI17" s="114">
        <v>11.6</v>
      </c>
      <c r="AJ17" s="141">
        <f t="shared" si="0"/>
        <v>11.6</v>
      </c>
      <c r="AK17" s="114"/>
      <c r="AL17" s="115" t="s">
        <v>186</v>
      </c>
    </row>
    <row r="18" s="47" customFormat="1" ht="49.95" customHeight="1" spans="1:38">
      <c r="A18" s="112">
        <v>16</v>
      </c>
      <c r="B18" s="115">
        <v>20192145033</v>
      </c>
      <c r="C18" s="115" t="s">
        <v>35</v>
      </c>
      <c r="D18" s="115" t="s">
        <v>1840</v>
      </c>
      <c r="E18" s="115" t="s">
        <v>1933</v>
      </c>
      <c r="F18" s="115">
        <v>13688298130</v>
      </c>
      <c r="G18" s="115" t="s">
        <v>415</v>
      </c>
      <c r="H18" s="115" t="s">
        <v>39</v>
      </c>
      <c r="I18" s="115" t="s">
        <v>40</v>
      </c>
      <c r="J18" s="115">
        <v>1.2</v>
      </c>
      <c r="K18" s="115" t="s">
        <v>1934</v>
      </c>
      <c r="L18" s="115" t="s">
        <v>1935</v>
      </c>
      <c r="M18" s="115" t="s">
        <v>1936</v>
      </c>
      <c r="N18" s="115">
        <v>1.2</v>
      </c>
      <c r="O18" s="115" t="s">
        <v>1934</v>
      </c>
      <c r="P18" s="115">
        <v>0</v>
      </c>
      <c r="Q18" s="115"/>
      <c r="R18" s="115">
        <v>0</v>
      </c>
      <c r="S18" s="115"/>
      <c r="T18" s="115">
        <v>0</v>
      </c>
      <c r="U18" s="115"/>
      <c r="V18" s="115">
        <v>17</v>
      </c>
      <c r="W18" s="115" t="s">
        <v>1937</v>
      </c>
      <c r="X18" s="115">
        <v>8.1</v>
      </c>
      <c r="Y18" s="131" t="s">
        <v>1938</v>
      </c>
      <c r="Z18" s="115">
        <v>8.1</v>
      </c>
      <c r="AA18" s="131" t="s">
        <v>1939</v>
      </c>
      <c r="AB18" s="115">
        <v>1.9</v>
      </c>
      <c r="AC18" s="115" t="s">
        <v>1940</v>
      </c>
      <c r="AD18" s="115">
        <v>2</v>
      </c>
      <c r="AE18" s="115" t="s">
        <v>1941</v>
      </c>
      <c r="AF18" s="115">
        <v>1.9</v>
      </c>
      <c r="AG18" s="115" t="s">
        <v>1940</v>
      </c>
      <c r="AH18" s="115">
        <v>20.1</v>
      </c>
      <c r="AI18" s="115" t="s">
        <v>1942</v>
      </c>
      <c r="AJ18" s="141">
        <f t="shared" si="0"/>
        <v>11.2</v>
      </c>
      <c r="AK18" s="115" t="s">
        <v>1943</v>
      </c>
      <c r="AL18" s="115" t="s">
        <v>186</v>
      </c>
    </row>
    <row r="19" s="103" customFormat="1" ht="49.95" customHeight="1" spans="1:38">
      <c r="A19" s="112">
        <v>17</v>
      </c>
      <c r="B19" s="112">
        <v>20192047028</v>
      </c>
      <c r="C19" s="112" t="s">
        <v>157</v>
      </c>
      <c r="D19" s="112" t="s">
        <v>1840</v>
      </c>
      <c r="E19" s="112" t="s">
        <v>1944</v>
      </c>
      <c r="F19" s="112">
        <v>13414956146</v>
      </c>
      <c r="G19" s="112" t="s">
        <v>273</v>
      </c>
      <c r="H19" s="112" t="s">
        <v>39</v>
      </c>
      <c r="I19" s="112" t="s">
        <v>40</v>
      </c>
      <c r="J19" s="112">
        <v>3.8</v>
      </c>
      <c r="K19" s="112" t="s">
        <v>1945</v>
      </c>
      <c r="L19" s="112" t="s">
        <v>1946</v>
      </c>
      <c r="M19" s="112" t="s">
        <v>1947</v>
      </c>
      <c r="N19" s="112">
        <v>2.3</v>
      </c>
      <c r="O19" s="112" t="s">
        <v>1947</v>
      </c>
      <c r="P19" s="112">
        <v>0</v>
      </c>
      <c r="Q19" s="112"/>
      <c r="R19" s="112">
        <v>0</v>
      </c>
      <c r="S19" s="112"/>
      <c r="T19" s="112">
        <v>0</v>
      </c>
      <c r="U19" s="112"/>
      <c r="V19" s="112">
        <v>5.6</v>
      </c>
      <c r="W19" s="112" t="s">
        <v>1948</v>
      </c>
      <c r="X19" s="112">
        <v>6.1</v>
      </c>
      <c r="Y19" s="112" t="s">
        <v>1949</v>
      </c>
      <c r="Z19" s="112">
        <v>5.6</v>
      </c>
      <c r="AA19" s="112" t="s">
        <v>1949</v>
      </c>
      <c r="AB19" s="112">
        <v>0.9</v>
      </c>
      <c r="AC19" s="112" t="s">
        <v>1950</v>
      </c>
      <c r="AD19" s="135">
        <v>1.9</v>
      </c>
      <c r="AE19" s="135" t="s">
        <v>1951</v>
      </c>
      <c r="AF19" s="112">
        <v>2.4</v>
      </c>
      <c r="AG19" s="112" t="s">
        <v>1952</v>
      </c>
      <c r="AH19" s="112">
        <v>10.3</v>
      </c>
      <c r="AI19" s="135">
        <v>10.3</v>
      </c>
      <c r="AJ19" s="141">
        <f t="shared" si="0"/>
        <v>10.3</v>
      </c>
      <c r="AK19" s="112"/>
      <c r="AL19" s="115" t="s">
        <v>186</v>
      </c>
    </row>
    <row r="20" s="47" customFormat="1" ht="49.95" customHeight="1" spans="1:38">
      <c r="A20" s="112">
        <v>18</v>
      </c>
      <c r="B20" s="116">
        <v>20192145027</v>
      </c>
      <c r="C20" s="116" t="s">
        <v>35</v>
      </c>
      <c r="D20" s="116" t="s">
        <v>1845</v>
      </c>
      <c r="E20" s="116" t="s">
        <v>1953</v>
      </c>
      <c r="F20" s="116">
        <v>19303033237</v>
      </c>
      <c r="G20" s="116" t="s">
        <v>314</v>
      </c>
      <c r="H20" s="116" t="s">
        <v>39</v>
      </c>
      <c r="I20" s="116" t="s">
        <v>40</v>
      </c>
      <c r="J20" s="116">
        <v>9.1</v>
      </c>
      <c r="K20" s="129" t="s">
        <v>1954</v>
      </c>
      <c r="L20" s="116">
        <v>8.1</v>
      </c>
      <c r="M20" s="130" t="s">
        <v>1955</v>
      </c>
      <c r="N20" s="116">
        <v>8.1</v>
      </c>
      <c r="O20" s="130" t="s">
        <v>1955</v>
      </c>
      <c r="P20" s="116">
        <v>0</v>
      </c>
      <c r="Q20" s="129"/>
      <c r="R20" s="116">
        <v>0</v>
      </c>
      <c r="S20" s="129"/>
      <c r="T20" s="116">
        <v>0</v>
      </c>
      <c r="U20" s="129"/>
      <c r="V20" s="116">
        <v>0.8</v>
      </c>
      <c r="W20" s="129" t="s">
        <v>1956</v>
      </c>
      <c r="X20" s="116">
        <v>0.8</v>
      </c>
      <c r="Y20" s="130" t="s">
        <v>1956</v>
      </c>
      <c r="Z20" s="116">
        <v>0.8</v>
      </c>
      <c r="AA20" s="130" t="s">
        <v>1956</v>
      </c>
      <c r="AB20" s="116">
        <v>0.4</v>
      </c>
      <c r="AC20" s="129" t="s">
        <v>1957</v>
      </c>
      <c r="AD20" s="116">
        <v>0.4</v>
      </c>
      <c r="AE20" s="130" t="s">
        <v>1957</v>
      </c>
      <c r="AF20" s="116">
        <v>0.4</v>
      </c>
      <c r="AG20" s="130" t="s">
        <v>1957</v>
      </c>
      <c r="AH20" s="116"/>
      <c r="AI20" s="116">
        <v>9.3</v>
      </c>
      <c r="AJ20" s="141">
        <f t="shared" si="0"/>
        <v>9.3</v>
      </c>
      <c r="AK20" s="129" t="s">
        <v>1958</v>
      </c>
      <c r="AL20" s="115" t="s">
        <v>186</v>
      </c>
    </row>
    <row r="21" s="47" customFormat="1" ht="49.95" customHeight="1" spans="1:38">
      <c r="A21" s="112">
        <v>19</v>
      </c>
      <c r="B21" s="112">
        <v>20192047020</v>
      </c>
      <c r="C21" s="112" t="s">
        <v>157</v>
      </c>
      <c r="D21" s="112" t="s">
        <v>1840</v>
      </c>
      <c r="E21" s="112" t="s">
        <v>1959</v>
      </c>
      <c r="F21" s="112">
        <v>19927676917</v>
      </c>
      <c r="G21" s="112" t="s">
        <v>345</v>
      </c>
      <c r="H21" s="112" t="s">
        <v>39</v>
      </c>
      <c r="I21" s="112" t="s">
        <v>40</v>
      </c>
      <c r="J21" s="112">
        <v>7.1</v>
      </c>
      <c r="K21" s="112" t="s">
        <v>1960</v>
      </c>
      <c r="L21" s="112">
        <v>7.1</v>
      </c>
      <c r="M21" s="112" t="s">
        <v>1960</v>
      </c>
      <c r="N21" s="112">
        <v>7.1</v>
      </c>
      <c r="O21" s="112" t="s">
        <v>1960</v>
      </c>
      <c r="P21" s="112">
        <v>0</v>
      </c>
      <c r="Q21" s="112"/>
      <c r="R21" s="112">
        <v>0</v>
      </c>
      <c r="S21" s="112"/>
      <c r="T21" s="112">
        <v>0</v>
      </c>
      <c r="U21" s="112"/>
      <c r="V21" s="112">
        <v>0.95</v>
      </c>
      <c r="W21" s="112" t="s">
        <v>1961</v>
      </c>
      <c r="X21" s="112">
        <v>0.95</v>
      </c>
      <c r="Y21" s="112" t="s">
        <v>1961</v>
      </c>
      <c r="Z21" s="112">
        <v>0.95</v>
      </c>
      <c r="AA21" s="112" t="s">
        <v>1961</v>
      </c>
      <c r="AB21" s="112">
        <v>1.2</v>
      </c>
      <c r="AC21" s="112" t="s">
        <v>1962</v>
      </c>
      <c r="AD21" s="135">
        <v>1.2</v>
      </c>
      <c r="AE21" s="135" t="s">
        <v>1962</v>
      </c>
      <c r="AF21" s="112">
        <v>1.2</v>
      </c>
      <c r="AG21" s="112" t="s">
        <v>1962</v>
      </c>
      <c r="AH21" s="112">
        <f>J21+V21+AB21</f>
        <v>9.25</v>
      </c>
      <c r="AI21" s="135">
        <v>9.25</v>
      </c>
      <c r="AJ21" s="141">
        <f t="shared" si="0"/>
        <v>9.25</v>
      </c>
      <c r="AK21" s="112"/>
      <c r="AL21" s="115" t="s">
        <v>186</v>
      </c>
    </row>
    <row r="22" s="47" customFormat="1" ht="49.95" customHeight="1" spans="1:38">
      <c r="A22" s="112">
        <v>20</v>
      </c>
      <c r="B22" s="115">
        <v>20192047029</v>
      </c>
      <c r="C22" s="115" t="s">
        <v>157</v>
      </c>
      <c r="D22" s="115" t="s">
        <v>1840</v>
      </c>
      <c r="E22" s="115" t="s">
        <v>1963</v>
      </c>
      <c r="F22" s="115">
        <v>15715575881</v>
      </c>
      <c r="G22" s="115" t="s">
        <v>221</v>
      </c>
      <c r="H22" s="115" t="s">
        <v>39</v>
      </c>
      <c r="I22" s="115" t="s">
        <v>40</v>
      </c>
      <c r="J22" s="115">
        <v>5.6</v>
      </c>
      <c r="K22" s="112" t="s">
        <v>1964</v>
      </c>
      <c r="L22" s="115">
        <v>5.6</v>
      </c>
      <c r="M22" s="112" t="s">
        <v>1964</v>
      </c>
      <c r="N22" s="115">
        <v>5.6</v>
      </c>
      <c r="O22" s="115" t="s">
        <v>1965</v>
      </c>
      <c r="P22" s="115">
        <v>0</v>
      </c>
      <c r="Q22" s="115"/>
      <c r="R22" s="115">
        <v>0</v>
      </c>
      <c r="S22" s="115"/>
      <c r="T22" s="115">
        <v>0</v>
      </c>
      <c r="U22" s="115"/>
      <c r="V22" s="115">
        <v>0.5</v>
      </c>
      <c r="W22" s="115" t="s">
        <v>1966</v>
      </c>
      <c r="X22" s="115">
        <v>1.1</v>
      </c>
      <c r="Y22" s="115" t="s">
        <v>1967</v>
      </c>
      <c r="Z22" s="115">
        <v>1.1</v>
      </c>
      <c r="AA22" s="115" t="s">
        <v>1967</v>
      </c>
      <c r="AB22" s="115">
        <v>3</v>
      </c>
      <c r="AC22" s="115" t="s">
        <v>1968</v>
      </c>
      <c r="AD22" s="115" t="s">
        <v>1969</v>
      </c>
      <c r="AE22" s="115" t="s">
        <v>1970</v>
      </c>
      <c r="AF22" s="115">
        <v>2.5</v>
      </c>
      <c r="AG22" s="115" t="s">
        <v>1971</v>
      </c>
      <c r="AH22" s="115">
        <v>9.1</v>
      </c>
      <c r="AI22" s="115">
        <v>8.5</v>
      </c>
      <c r="AJ22" s="141">
        <f t="shared" si="0"/>
        <v>9.2</v>
      </c>
      <c r="AK22" s="115"/>
      <c r="AL22" s="115" t="s">
        <v>186</v>
      </c>
    </row>
    <row r="23" s="47" customFormat="1" ht="49.95" customHeight="1" spans="1:38">
      <c r="A23" s="112">
        <v>21</v>
      </c>
      <c r="B23" s="113" t="s">
        <v>1972</v>
      </c>
      <c r="C23" s="114" t="s">
        <v>35</v>
      </c>
      <c r="D23" s="114" t="s">
        <v>1845</v>
      </c>
      <c r="E23" s="114" t="s">
        <v>1973</v>
      </c>
      <c r="F23" s="113" t="s">
        <v>1974</v>
      </c>
      <c r="G23" s="114" t="s">
        <v>1975</v>
      </c>
      <c r="H23" s="114" t="s">
        <v>39</v>
      </c>
      <c r="I23" s="114" t="s">
        <v>40</v>
      </c>
      <c r="J23" s="114">
        <v>4.7</v>
      </c>
      <c r="K23" s="114" t="s">
        <v>1976</v>
      </c>
      <c r="L23" s="114">
        <v>4.7</v>
      </c>
      <c r="M23" s="114" t="s">
        <v>1976</v>
      </c>
      <c r="N23" s="114">
        <v>4.7</v>
      </c>
      <c r="O23" s="114" t="s">
        <v>1976</v>
      </c>
      <c r="P23" s="114">
        <v>0</v>
      </c>
      <c r="Q23" s="114"/>
      <c r="R23" s="114">
        <v>0</v>
      </c>
      <c r="S23" s="114"/>
      <c r="T23" s="114">
        <v>0</v>
      </c>
      <c r="U23" s="114"/>
      <c r="V23" s="114">
        <v>1.85</v>
      </c>
      <c r="W23" s="114" t="s">
        <v>1977</v>
      </c>
      <c r="X23" s="114">
        <v>1.85</v>
      </c>
      <c r="Y23" s="114" t="s">
        <v>1977</v>
      </c>
      <c r="Z23" s="114">
        <v>1.85</v>
      </c>
      <c r="AA23" s="114" t="s">
        <v>1977</v>
      </c>
      <c r="AB23" s="114">
        <v>2.3</v>
      </c>
      <c r="AC23" s="114" t="s">
        <v>1978</v>
      </c>
      <c r="AD23" s="114">
        <v>2.3</v>
      </c>
      <c r="AE23" s="114" t="s">
        <v>1978</v>
      </c>
      <c r="AF23" s="114">
        <v>2.3</v>
      </c>
      <c r="AG23" s="114" t="s">
        <v>1978</v>
      </c>
      <c r="AH23" s="114">
        <v>8.85</v>
      </c>
      <c r="AI23" s="114">
        <v>8.85</v>
      </c>
      <c r="AJ23" s="141">
        <f t="shared" si="0"/>
        <v>8.85</v>
      </c>
      <c r="AK23" s="114"/>
      <c r="AL23" s="115" t="s">
        <v>186</v>
      </c>
    </row>
    <row r="24" ht="49.95" customHeight="1" spans="1:38">
      <c r="A24" s="112">
        <v>22</v>
      </c>
      <c r="B24" s="116">
        <v>20192145007</v>
      </c>
      <c r="C24" s="116" t="s">
        <v>35</v>
      </c>
      <c r="D24" s="116" t="s">
        <v>1845</v>
      </c>
      <c r="E24" s="116" t="s">
        <v>1979</v>
      </c>
      <c r="F24" s="116">
        <v>19865040615</v>
      </c>
      <c r="G24" s="116" t="s">
        <v>527</v>
      </c>
      <c r="H24" s="116" t="s">
        <v>39</v>
      </c>
      <c r="I24" s="116" t="s">
        <v>40</v>
      </c>
      <c r="J24" s="116">
        <v>1.4</v>
      </c>
      <c r="K24" s="130" t="s">
        <v>1980</v>
      </c>
      <c r="L24" s="116">
        <v>1.4</v>
      </c>
      <c r="M24" s="130" t="s">
        <v>1980</v>
      </c>
      <c r="N24" s="116">
        <v>1.4</v>
      </c>
      <c r="O24" s="130" t="s">
        <v>1980</v>
      </c>
      <c r="P24" s="116">
        <v>0</v>
      </c>
      <c r="Q24" s="129"/>
      <c r="R24" s="116">
        <v>0</v>
      </c>
      <c r="S24" s="129"/>
      <c r="T24" s="116">
        <v>0</v>
      </c>
      <c r="U24" s="129"/>
      <c r="V24" s="116">
        <v>9.2</v>
      </c>
      <c r="W24" s="130" t="s">
        <v>1981</v>
      </c>
      <c r="X24" s="116">
        <v>7.2</v>
      </c>
      <c r="Y24" s="130" t="s">
        <v>1982</v>
      </c>
      <c r="Z24" s="116">
        <v>7.2</v>
      </c>
      <c r="AA24" s="130" t="s">
        <v>1982</v>
      </c>
      <c r="AB24" s="116"/>
      <c r="AC24" s="129"/>
      <c r="AD24" s="116">
        <v>0.2</v>
      </c>
      <c r="AE24" s="129" t="s">
        <v>1865</v>
      </c>
      <c r="AF24" s="116">
        <v>0.2</v>
      </c>
      <c r="AG24" s="129" t="s">
        <v>1865</v>
      </c>
      <c r="AH24" s="116">
        <v>10.8</v>
      </c>
      <c r="AI24" s="116">
        <v>8.8</v>
      </c>
      <c r="AJ24" s="141">
        <f t="shared" si="0"/>
        <v>8.8</v>
      </c>
      <c r="AK24" s="129" t="s">
        <v>1983</v>
      </c>
      <c r="AL24" s="115" t="s">
        <v>186</v>
      </c>
    </row>
    <row r="25" ht="49.95" customHeight="1" spans="1:38">
      <c r="A25" s="112">
        <v>23</v>
      </c>
      <c r="B25" s="112">
        <v>20192145004</v>
      </c>
      <c r="C25" s="112" t="s">
        <v>35</v>
      </c>
      <c r="D25" s="112" t="s">
        <v>1845</v>
      </c>
      <c r="E25" s="112" t="s">
        <v>1984</v>
      </c>
      <c r="F25" s="112">
        <v>13414953760</v>
      </c>
      <c r="G25" s="112" t="s">
        <v>38</v>
      </c>
      <c r="H25" s="112" t="s">
        <v>39</v>
      </c>
      <c r="I25" s="112" t="s">
        <v>40</v>
      </c>
      <c r="J25" s="112">
        <v>4.4</v>
      </c>
      <c r="K25" s="112" t="s">
        <v>1985</v>
      </c>
      <c r="L25" s="112">
        <v>4.4</v>
      </c>
      <c r="M25" s="128" t="s">
        <v>1985</v>
      </c>
      <c r="N25" s="112">
        <v>4.4</v>
      </c>
      <c r="O25" s="128" t="s">
        <v>1985</v>
      </c>
      <c r="P25" s="112">
        <v>0</v>
      </c>
      <c r="Q25" s="112"/>
      <c r="R25" s="112">
        <v>0</v>
      </c>
      <c r="S25" s="112"/>
      <c r="T25" s="112">
        <v>0</v>
      </c>
      <c r="U25" s="112"/>
      <c r="V25" s="112">
        <v>0.2</v>
      </c>
      <c r="W25" s="112" t="s">
        <v>332</v>
      </c>
      <c r="X25" s="112">
        <v>0.2</v>
      </c>
      <c r="Y25" s="112" t="s">
        <v>332</v>
      </c>
      <c r="Z25" s="112">
        <v>0.2</v>
      </c>
      <c r="AA25" s="112" t="s">
        <v>332</v>
      </c>
      <c r="AB25" s="112">
        <v>4</v>
      </c>
      <c r="AC25" s="128" t="s">
        <v>1986</v>
      </c>
      <c r="AD25" s="112">
        <v>4</v>
      </c>
      <c r="AE25" s="128" t="s">
        <v>1987</v>
      </c>
      <c r="AF25" s="112">
        <v>4</v>
      </c>
      <c r="AG25" s="128" t="s">
        <v>1986</v>
      </c>
      <c r="AH25" s="141">
        <v>8.6</v>
      </c>
      <c r="AI25" s="141">
        <v>8.6</v>
      </c>
      <c r="AJ25" s="141">
        <f t="shared" si="0"/>
        <v>8.6</v>
      </c>
      <c r="AK25" s="141"/>
      <c r="AL25" s="115" t="s">
        <v>186</v>
      </c>
    </row>
    <row r="26" ht="49.95" customHeight="1" spans="1:38">
      <c r="A26" s="112">
        <v>24</v>
      </c>
      <c r="B26" s="112">
        <v>20192047030</v>
      </c>
      <c r="C26" s="112" t="s">
        <v>157</v>
      </c>
      <c r="D26" s="112" t="s">
        <v>1840</v>
      </c>
      <c r="E26" s="112" t="s">
        <v>1988</v>
      </c>
      <c r="F26" s="112">
        <v>13416136774</v>
      </c>
      <c r="G26" s="112" t="s">
        <v>221</v>
      </c>
      <c r="H26" s="112" t="s">
        <v>39</v>
      </c>
      <c r="I26" s="112" t="s">
        <v>40</v>
      </c>
      <c r="J26" s="112">
        <v>6.6</v>
      </c>
      <c r="K26" s="112" t="s">
        <v>1989</v>
      </c>
      <c r="L26" s="112">
        <v>5.6</v>
      </c>
      <c r="M26" s="116" t="s">
        <v>1990</v>
      </c>
      <c r="N26" s="112">
        <v>5.6</v>
      </c>
      <c r="O26" s="112" t="s">
        <v>1991</v>
      </c>
      <c r="P26" s="112">
        <v>0</v>
      </c>
      <c r="Q26" s="112"/>
      <c r="R26" s="112">
        <v>0</v>
      </c>
      <c r="S26" s="112"/>
      <c r="T26" s="112">
        <v>0</v>
      </c>
      <c r="U26" s="112"/>
      <c r="V26" s="112">
        <v>0.85</v>
      </c>
      <c r="W26" s="112" t="s">
        <v>1992</v>
      </c>
      <c r="X26" s="112">
        <v>0.8</v>
      </c>
      <c r="Y26" s="112" t="s">
        <v>1993</v>
      </c>
      <c r="Z26" s="112">
        <v>0.8</v>
      </c>
      <c r="AA26" s="112" t="s">
        <v>1993</v>
      </c>
      <c r="AB26" s="112">
        <v>2.35</v>
      </c>
      <c r="AC26" s="112" t="s">
        <v>1994</v>
      </c>
      <c r="AD26" s="135">
        <v>1.9</v>
      </c>
      <c r="AE26" s="135" t="s">
        <v>1995</v>
      </c>
      <c r="AF26" s="112">
        <v>1.9</v>
      </c>
      <c r="AG26" s="112" t="s">
        <v>1996</v>
      </c>
      <c r="AH26" s="112">
        <v>9.8</v>
      </c>
      <c r="AI26" s="135">
        <v>8.3</v>
      </c>
      <c r="AJ26" s="141">
        <f t="shared" si="0"/>
        <v>8.3</v>
      </c>
      <c r="AK26" s="112"/>
      <c r="AL26" s="115" t="s">
        <v>186</v>
      </c>
    </row>
    <row r="27" ht="49.95" customHeight="1" spans="1:38">
      <c r="A27" s="112">
        <v>25</v>
      </c>
      <c r="B27" s="115">
        <v>20192145023</v>
      </c>
      <c r="C27" s="115" t="s">
        <v>35</v>
      </c>
      <c r="D27" s="115" t="s">
        <v>1840</v>
      </c>
      <c r="E27" s="115" t="s">
        <v>1997</v>
      </c>
      <c r="F27" s="115">
        <v>18838975405</v>
      </c>
      <c r="G27" s="115" t="s">
        <v>1243</v>
      </c>
      <c r="H27" s="115" t="s">
        <v>39</v>
      </c>
      <c r="I27" s="115" t="s">
        <v>40</v>
      </c>
      <c r="J27" s="115">
        <v>1</v>
      </c>
      <c r="K27" s="115" t="s">
        <v>1998</v>
      </c>
      <c r="L27" s="115">
        <v>1</v>
      </c>
      <c r="M27" s="115" t="s">
        <v>1998</v>
      </c>
      <c r="N27" s="115">
        <v>1</v>
      </c>
      <c r="O27" s="115" t="s">
        <v>1998</v>
      </c>
      <c r="P27" s="115">
        <v>0</v>
      </c>
      <c r="Q27" s="115"/>
      <c r="R27" s="115">
        <v>0</v>
      </c>
      <c r="S27" s="115"/>
      <c r="T27" s="115">
        <v>0</v>
      </c>
      <c r="U27" s="115"/>
      <c r="V27" s="115">
        <v>7.2</v>
      </c>
      <c r="W27" s="115" t="s">
        <v>1999</v>
      </c>
      <c r="X27" s="115">
        <v>7</v>
      </c>
      <c r="Y27" s="115" t="s">
        <v>2000</v>
      </c>
      <c r="Z27" s="115">
        <v>7</v>
      </c>
      <c r="AA27" s="115" t="s">
        <v>2000</v>
      </c>
      <c r="AB27" s="115">
        <v>0</v>
      </c>
      <c r="AC27" s="115"/>
      <c r="AD27" s="115">
        <v>0</v>
      </c>
      <c r="AE27" s="115"/>
      <c r="AF27" s="115">
        <v>0</v>
      </c>
      <c r="AG27" s="115"/>
      <c r="AH27" s="115">
        <v>8.2</v>
      </c>
      <c r="AI27" s="115">
        <v>8</v>
      </c>
      <c r="AJ27" s="141">
        <f t="shared" si="0"/>
        <v>8</v>
      </c>
      <c r="AK27" s="115" t="s">
        <v>2001</v>
      </c>
      <c r="AL27" s="115" t="s">
        <v>186</v>
      </c>
    </row>
    <row r="28" ht="49.95" customHeight="1" spans="1:38">
      <c r="A28" s="112">
        <v>26</v>
      </c>
      <c r="B28" s="112">
        <v>20192145017</v>
      </c>
      <c r="C28" s="112" t="s">
        <v>35</v>
      </c>
      <c r="D28" s="112" t="s">
        <v>1845</v>
      </c>
      <c r="E28" s="112" t="s">
        <v>2002</v>
      </c>
      <c r="F28" s="112">
        <v>18229789905</v>
      </c>
      <c r="G28" s="112" t="s">
        <v>336</v>
      </c>
      <c r="H28" s="112" t="s">
        <v>39</v>
      </c>
      <c r="I28" s="112" t="s">
        <v>40</v>
      </c>
      <c r="J28" s="112">
        <v>1.1</v>
      </c>
      <c r="K28" s="112" t="s">
        <v>2003</v>
      </c>
      <c r="L28" s="112">
        <v>1.1</v>
      </c>
      <c r="M28" s="112" t="s">
        <v>2003</v>
      </c>
      <c r="N28" s="112">
        <v>1.1</v>
      </c>
      <c r="O28" s="112" t="s">
        <v>2004</v>
      </c>
      <c r="P28" s="112">
        <v>0</v>
      </c>
      <c r="Q28" s="112"/>
      <c r="R28" s="112">
        <v>0</v>
      </c>
      <c r="S28" s="112"/>
      <c r="T28" s="112">
        <v>0</v>
      </c>
      <c r="U28" s="112"/>
      <c r="V28" s="112">
        <v>7</v>
      </c>
      <c r="W28" s="112" t="s">
        <v>2005</v>
      </c>
      <c r="X28" s="112">
        <v>5</v>
      </c>
      <c r="Y28" s="135" t="s">
        <v>2006</v>
      </c>
      <c r="Z28" s="116">
        <v>5</v>
      </c>
      <c r="AA28" s="116" t="s">
        <v>2007</v>
      </c>
      <c r="AB28" s="112">
        <v>0.7</v>
      </c>
      <c r="AC28" s="112" t="s">
        <v>2008</v>
      </c>
      <c r="AD28" s="112">
        <v>0.6</v>
      </c>
      <c r="AE28" s="112" t="s">
        <v>2009</v>
      </c>
      <c r="AF28" s="112">
        <v>0.6</v>
      </c>
      <c r="AG28" s="112" t="s">
        <v>2010</v>
      </c>
      <c r="AH28" s="141">
        <v>8.8</v>
      </c>
      <c r="AI28" s="141">
        <v>6.7</v>
      </c>
      <c r="AJ28" s="141">
        <f t="shared" si="0"/>
        <v>6.7</v>
      </c>
      <c r="AK28" s="141" t="s">
        <v>2011</v>
      </c>
      <c r="AL28" s="115" t="s">
        <v>186</v>
      </c>
    </row>
    <row r="29" ht="49.95" customHeight="1" spans="1:38">
      <c r="A29" s="112">
        <v>27</v>
      </c>
      <c r="B29" s="116">
        <v>20192145014</v>
      </c>
      <c r="C29" s="116" t="s">
        <v>35</v>
      </c>
      <c r="D29" s="116" t="s">
        <v>1845</v>
      </c>
      <c r="E29" s="116" t="s">
        <v>2012</v>
      </c>
      <c r="F29" s="116">
        <v>13715601837</v>
      </c>
      <c r="G29" s="116" t="s">
        <v>947</v>
      </c>
      <c r="H29" s="116" t="s">
        <v>39</v>
      </c>
      <c r="I29" s="116" t="s">
        <v>40</v>
      </c>
      <c r="J29" s="116">
        <v>5.8</v>
      </c>
      <c r="K29" s="130" t="s">
        <v>2013</v>
      </c>
      <c r="L29" s="116">
        <v>5.8</v>
      </c>
      <c r="M29" s="130" t="s">
        <v>2013</v>
      </c>
      <c r="N29" s="116">
        <v>5.8</v>
      </c>
      <c r="O29" s="130" t="s">
        <v>2013</v>
      </c>
      <c r="P29" s="116">
        <v>0</v>
      </c>
      <c r="Q29" s="129"/>
      <c r="R29" s="116"/>
      <c r="S29" s="129"/>
      <c r="T29" s="116">
        <v>0</v>
      </c>
      <c r="U29" s="129"/>
      <c r="V29" s="112">
        <v>0.4</v>
      </c>
      <c r="W29" s="128" t="s">
        <v>2014</v>
      </c>
      <c r="X29" s="112">
        <v>0.4</v>
      </c>
      <c r="Y29" s="112" t="s">
        <v>2014</v>
      </c>
      <c r="Z29" s="116">
        <v>0.4</v>
      </c>
      <c r="AA29" s="129" t="s">
        <v>2015</v>
      </c>
      <c r="AB29" s="116"/>
      <c r="AC29" s="129"/>
      <c r="AD29" s="116">
        <v>0.4</v>
      </c>
      <c r="AE29" s="129" t="s">
        <v>2015</v>
      </c>
      <c r="AF29" s="116">
        <v>0.4</v>
      </c>
      <c r="AG29" s="129" t="s">
        <v>2015</v>
      </c>
      <c r="AH29" s="116">
        <v>6.6</v>
      </c>
      <c r="AI29" s="116">
        <v>6.6</v>
      </c>
      <c r="AJ29" s="141">
        <f t="shared" si="0"/>
        <v>6.6</v>
      </c>
      <c r="AK29" s="129"/>
      <c r="AL29" s="115" t="s">
        <v>186</v>
      </c>
    </row>
    <row r="30" ht="49.95" customHeight="1" spans="1:38">
      <c r="A30" s="112">
        <v>28</v>
      </c>
      <c r="B30" s="112">
        <v>20192145010</v>
      </c>
      <c r="C30" s="112" t="s">
        <v>35</v>
      </c>
      <c r="D30" s="112" t="s">
        <v>1845</v>
      </c>
      <c r="E30" s="112" t="s">
        <v>2016</v>
      </c>
      <c r="F30" s="112">
        <v>13430376300</v>
      </c>
      <c r="G30" s="112" t="s">
        <v>169</v>
      </c>
      <c r="H30" s="112" t="s">
        <v>39</v>
      </c>
      <c r="I30" s="112" t="s">
        <v>40</v>
      </c>
      <c r="J30" s="112">
        <v>1</v>
      </c>
      <c r="K30" s="128" t="s">
        <v>2017</v>
      </c>
      <c r="L30" s="112">
        <v>1</v>
      </c>
      <c r="M30" s="128" t="s">
        <v>2018</v>
      </c>
      <c r="N30" s="112">
        <v>1</v>
      </c>
      <c r="O30" s="128" t="s">
        <v>2018</v>
      </c>
      <c r="P30" s="112">
        <v>0</v>
      </c>
      <c r="Q30" s="112"/>
      <c r="R30" s="112">
        <v>0</v>
      </c>
      <c r="S30" s="112"/>
      <c r="T30" s="112">
        <v>0</v>
      </c>
      <c r="U30" s="112"/>
      <c r="V30" s="112">
        <v>4.4</v>
      </c>
      <c r="W30" s="112" t="s">
        <v>2019</v>
      </c>
      <c r="X30" s="112">
        <v>4.4</v>
      </c>
      <c r="Y30" s="112" t="s">
        <v>2019</v>
      </c>
      <c r="Z30" s="112">
        <v>4.4</v>
      </c>
      <c r="AA30" s="112" t="s">
        <v>2019</v>
      </c>
      <c r="AB30" s="112">
        <v>0.2</v>
      </c>
      <c r="AC30" s="112" t="s">
        <v>1850</v>
      </c>
      <c r="AD30" s="112">
        <v>0.2</v>
      </c>
      <c r="AE30" s="112" t="s">
        <v>1850</v>
      </c>
      <c r="AF30" s="112">
        <v>0.2</v>
      </c>
      <c r="AG30" s="112" t="s">
        <v>1850</v>
      </c>
      <c r="AH30" s="141">
        <v>5.6</v>
      </c>
      <c r="AI30" s="141">
        <v>5.6</v>
      </c>
      <c r="AJ30" s="141">
        <f t="shared" si="0"/>
        <v>5.6</v>
      </c>
      <c r="AK30" s="141"/>
      <c r="AL30" s="115" t="s">
        <v>186</v>
      </c>
    </row>
    <row r="31" ht="49.95" customHeight="1" spans="1:38">
      <c r="A31" s="112">
        <v>29</v>
      </c>
      <c r="B31" s="113" t="s">
        <v>2020</v>
      </c>
      <c r="C31" s="114" t="s">
        <v>35</v>
      </c>
      <c r="D31" s="114" t="s">
        <v>1845</v>
      </c>
      <c r="E31" s="114" t="s">
        <v>2021</v>
      </c>
      <c r="F31" s="113" t="s">
        <v>2022</v>
      </c>
      <c r="G31" s="114" t="s">
        <v>352</v>
      </c>
      <c r="H31" s="114" t="s">
        <v>39</v>
      </c>
      <c r="I31" s="114" t="s">
        <v>40</v>
      </c>
      <c r="J31" s="114">
        <v>1</v>
      </c>
      <c r="K31" s="114" t="s">
        <v>2023</v>
      </c>
      <c r="L31" s="114">
        <v>0.9</v>
      </c>
      <c r="M31" s="114" t="s">
        <v>2024</v>
      </c>
      <c r="N31" s="114">
        <v>1</v>
      </c>
      <c r="O31" s="114" t="s">
        <v>2025</v>
      </c>
      <c r="P31" s="114">
        <v>0</v>
      </c>
      <c r="Q31" s="114"/>
      <c r="R31" s="114">
        <v>0</v>
      </c>
      <c r="S31" s="114"/>
      <c r="T31" s="114">
        <v>0</v>
      </c>
      <c r="U31" s="114"/>
      <c r="V31" s="114">
        <v>4.4</v>
      </c>
      <c r="W31" s="114" t="s">
        <v>2026</v>
      </c>
      <c r="X31" s="114">
        <v>4.4</v>
      </c>
      <c r="Y31" s="114" t="s">
        <v>2027</v>
      </c>
      <c r="Z31" s="114">
        <v>4.4</v>
      </c>
      <c r="AA31" s="114" t="s">
        <v>2027</v>
      </c>
      <c r="AB31" s="114">
        <v>0.2</v>
      </c>
      <c r="AC31" s="114" t="s">
        <v>2028</v>
      </c>
      <c r="AD31" s="114">
        <v>0.2</v>
      </c>
      <c r="AE31" s="114" t="s">
        <v>2028</v>
      </c>
      <c r="AF31" s="114">
        <v>0.2</v>
      </c>
      <c r="AG31" s="114" t="s">
        <v>2028</v>
      </c>
      <c r="AH31" s="114">
        <v>5.6</v>
      </c>
      <c r="AI31" s="114">
        <v>5.5</v>
      </c>
      <c r="AJ31" s="141">
        <f t="shared" si="0"/>
        <v>5.6</v>
      </c>
      <c r="AK31" s="114" t="s">
        <v>2029</v>
      </c>
      <c r="AL31" s="115" t="s">
        <v>186</v>
      </c>
    </row>
    <row r="32" ht="49.95" customHeight="1" spans="1:38">
      <c r="A32" s="112">
        <v>30</v>
      </c>
      <c r="B32" s="115">
        <v>20192047021</v>
      </c>
      <c r="C32" s="115" t="s">
        <v>157</v>
      </c>
      <c r="D32" s="115" t="s">
        <v>1840</v>
      </c>
      <c r="E32" s="115" t="s">
        <v>2030</v>
      </c>
      <c r="F32" s="115">
        <v>15811756377</v>
      </c>
      <c r="G32" s="115" t="s">
        <v>442</v>
      </c>
      <c r="H32" s="115" t="s">
        <v>39</v>
      </c>
      <c r="I32" s="115" t="s">
        <v>40</v>
      </c>
      <c r="J32" s="115">
        <v>1.7</v>
      </c>
      <c r="K32" s="115" t="s">
        <v>2031</v>
      </c>
      <c r="L32" s="115">
        <v>1.7</v>
      </c>
      <c r="M32" s="115" t="s">
        <v>2031</v>
      </c>
      <c r="N32" s="115">
        <v>1.7</v>
      </c>
      <c r="O32" s="115" t="s">
        <v>2031</v>
      </c>
      <c r="P32" s="115">
        <v>0</v>
      </c>
      <c r="Q32" s="115"/>
      <c r="R32" s="115">
        <v>0</v>
      </c>
      <c r="S32" s="115"/>
      <c r="T32" s="115">
        <v>0</v>
      </c>
      <c r="U32" s="115"/>
      <c r="V32" s="115">
        <v>0.85</v>
      </c>
      <c r="W32" s="115" t="s">
        <v>2032</v>
      </c>
      <c r="X32" s="115">
        <v>1.35</v>
      </c>
      <c r="Y32" s="115" t="s">
        <v>2033</v>
      </c>
      <c r="Z32" s="115">
        <v>1.35</v>
      </c>
      <c r="AA32" s="115" t="s">
        <v>2033</v>
      </c>
      <c r="AB32" s="115">
        <v>2.9</v>
      </c>
      <c r="AC32" s="115" t="s">
        <v>2034</v>
      </c>
      <c r="AD32" s="115">
        <v>2.7</v>
      </c>
      <c r="AE32" s="115" t="s">
        <v>2035</v>
      </c>
      <c r="AF32" s="115">
        <v>2.4</v>
      </c>
      <c r="AG32" s="115" t="s">
        <v>2035</v>
      </c>
      <c r="AH32" s="115">
        <v>5.45</v>
      </c>
      <c r="AI32" s="115">
        <v>5.75</v>
      </c>
      <c r="AJ32" s="141">
        <f t="shared" si="0"/>
        <v>5.45</v>
      </c>
      <c r="AK32" s="115" t="s">
        <v>2036</v>
      </c>
      <c r="AL32" s="115" t="s">
        <v>186</v>
      </c>
    </row>
    <row r="33" s="46" customFormat="1" ht="49.95" customHeight="1" spans="1:68">
      <c r="A33" s="112">
        <v>31</v>
      </c>
      <c r="B33" s="112">
        <v>20192145015</v>
      </c>
      <c r="C33" s="112" t="s">
        <v>35</v>
      </c>
      <c r="D33" s="112" t="s">
        <v>1840</v>
      </c>
      <c r="E33" s="112" t="s">
        <v>2037</v>
      </c>
      <c r="F33" s="112">
        <v>18320290741</v>
      </c>
      <c r="G33" s="112" t="s">
        <v>199</v>
      </c>
      <c r="H33" s="112" t="s">
        <v>39</v>
      </c>
      <c r="I33" s="112" t="s">
        <v>40</v>
      </c>
      <c r="J33" s="112">
        <v>4</v>
      </c>
      <c r="K33" s="112" t="s">
        <v>2038</v>
      </c>
      <c r="L33" s="112">
        <v>4</v>
      </c>
      <c r="M33" s="112" t="s">
        <v>2038</v>
      </c>
      <c r="N33" s="112">
        <v>4</v>
      </c>
      <c r="O33" s="112" t="s">
        <v>2038</v>
      </c>
      <c r="P33" s="112">
        <v>0</v>
      </c>
      <c r="Q33" s="112"/>
      <c r="R33" s="112">
        <v>0</v>
      </c>
      <c r="S33" s="112"/>
      <c r="T33" s="112">
        <v>0</v>
      </c>
      <c r="U33" s="112"/>
      <c r="V33" s="112">
        <v>0.6</v>
      </c>
      <c r="W33" s="112" t="s">
        <v>2039</v>
      </c>
      <c r="X33" s="112">
        <v>0.6</v>
      </c>
      <c r="Y33" s="112" t="s">
        <v>2039</v>
      </c>
      <c r="Z33" s="112">
        <v>0.6</v>
      </c>
      <c r="AA33" s="112" t="s">
        <v>2039</v>
      </c>
      <c r="AB33" s="112">
        <v>0.7</v>
      </c>
      <c r="AC33" s="112" t="s">
        <v>2040</v>
      </c>
      <c r="AD33" s="135">
        <v>0.7</v>
      </c>
      <c r="AE33" s="135" t="s">
        <v>2040</v>
      </c>
      <c r="AF33" s="112">
        <v>0.7</v>
      </c>
      <c r="AG33" s="112" t="s">
        <v>2040</v>
      </c>
      <c r="AH33" s="112">
        <v>5.3</v>
      </c>
      <c r="AI33" s="135">
        <v>5.3</v>
      </c>
      <c r="AJ33" s="141">
        <f t="shared" si="0"/>
        <v>5.3</v>
      </c>
      <c r="AK33" s="112"/>
      <c r="AL33" s="115" t="s">
        <v>186</v>
      </c>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84"/>
    </row>
    <row r="34" s="49" customFormat="1" ht="49.95" customHeight="1" spans="1:68">
      <c r="A34" s="112">
        <v>32</v>
      </c>
      <c r="B34" s="112">
        <v>20192145034</v>
      </c>
      <c r="C34" s="112" t="s">
        <v>35</v>
      </c>
      <c r="D34" s="112" t="s">
        <v>1845</v>
      </c>
      <c r="E34" s="112" t="s">
        <v>2041</v>
      </c>
      <c r="F34" s="112">
        <v>13430380592</v>
      </c>
      <c r="G34" s="112" t="s">
        <v>245</v>
      </c>
      <c r="H34" s="112" t="s">
        <v>39</v>
      </c>
      <c r="I34" s="112" t="s">
        <v>40</v>
      </c>
      <c r="J34" s="112">
        <v>0.4</v>
      </c>
      <c r="K34" s="112" t="s">
        <v>2042</v>
      </c>
      <c r="L34" s="112">
        <v>0.4</v>
      </c>
      <c r="M34" s="128" t="s">
        <v>2042</v>
      </c>
      <c r="N34" s="112">
        <v>0.4</v>
      </c>
      <c r="O34" s="128" t="s">
        <v>2042</v>
      </c>
      <c r="P34" s="112">
        <v>0</v>
      </c>
      <c r="Q34" s="112"/>
      <c r="R34" s="112">
        <v>0</v>
      </c>
      <c r="S34" s="112"/>
      <c r="T34" s="112">
        <v>0</v>
      </c>
      <c r="U34" s="112"/>
      <c r="V34" s="112">
        <v>4</v>
      </c>
      <c r="W34" s="112" t="s">
        <v>2043</v>
      </c>
      <c r="X34" s="112">
        <v>4</v>
      </c>
      <c r="Y34" s="112" t="s">
        <v>2043</v>
      </c>
      <c r="Z34" s="112">
        <v>4</v>
      </c>
      <c r="AA34" s="112" t="s">
        <v>2043</v>
      </c>
      <c r="AB34" s="112">
        <v>0</v>
      </c>
      <c r="AC34" s="112"/>
      <c r="AD34" s="112">
        <v>0</v>
      </c>
      <c r="AE34" s="112"/>
      <c r="AF34" s="112">
        <v>0</v>
      </c>
      <c r="AG34" s="112"/>
      <c r="AH34" s="141">
        <v>4.4</v>
      </c>
      <c r="AI34" s="141">
        <v>4.4</v>
      </c>
      <c r="AJ34" s="141">
        <f t="shared" si="0"/>
        <v>4.4</v>
      </c>
      <c r="AK34" s="141"/>
      <c r="AL34" s="115" t="s">
        <v>186</v>
      </c>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86"/>
    </row>
    <row r="35" s="46" customFormat="1" ht="49.95" customHeight="1" spans="1:68">
      <c r="A35" s="112">
        <v>33</v>
      </c>
      <c r="B35" s="112">
        <v>20192047023</v>
      </c>
      <c r="C35" s="112" t="s">
        <v>157</v>
      </c>
      <c r="D35" s="112" t="s">
        <v>1840</v>
      </c>
      <c r="E35" s="112" t="s">
        <v>2044</v>
      </c>
      <c r="F35" s="112">
        <v>19854818363</v>
      </c>
      <c r="G35" s="112" t="s">
        <v>65</v>
      </c>
      <c r="H35" s="112" t="s">
        <v>39</v>
      </c>
      <c r="I35" s="112" t="s">
        <v>40</v>
      </c>
      <c r="J35" s="112">
        <v>0.8</v>
      </c>
      <c r="K35" s="112" t="s">
        <v>2045</v>
      </c>
      <c r="L35" s="112">
        <v>0.8</v>
      </c>
      <c r="M35" s="112" t="s">
        <v>2045</v>
      </c>
      <c r="N35" s="112">
        <v>0.8</v>
      </c>
      <c r="O35" s="112" t="s">
        <v>2045</v>
      </c>
      <c r="P35" s="112">
        <v>0</v>
      </c>
      <c r="Q35" s="112"/>
      <c r="R35" s="112">
        <v>0</v>
      </c>
      <c r="S35" s="112"/>
      <c r="T35" s="112">
        <v>0</v>
      </c>
      <c r="U35" s="112"/>
      <c r="V35" s="112">
        <v>0</v>
      </c>
      <c r="W35" s="112"/>
      <c r="X35" s="112"/>
      <c r="Y35" s="112"/>
      <c r="Z35" s="112">
        <v>0</v>
      </c>
      <c r="AA35" s="112"/>
      <c r="AB35" s="112">
        <v>3.5</v>
      </c>
      <c r="AC35" s="112" t="s">
        <v>2046</v>
      </c>
      <c r="AD35" s="135">
        <v>3.5</v>
      </c>
      <c r="AE35" s="135" t="s">
        <v>2046</v>
      </c>
      <c r="AF35" s="112">
        <v>3.5</v>
      </c>
      <c r="AG35" s="112" t="s">
        <v>2046</v>
      </c>
      <c r="AH35" s="112">
        <v>4.3</v>
      </c>
      <c r="AI35" s="135">
        <v>4.3</v>
      </c>
      <c r="AJ35" s="141">
        <f t="shared" si="0"/>
        <v>4.3</v>
      </c>
      <c r="AK35" s="112"/>
      <c r="AL35" s="115" t="s">
        <v>186</v>
      </c>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84"/>
    </row>
    <row r="36" s="46" customFormat="1" ht="49.95" customHeight="1" spans="1:68">
      <c r="A36" s="112">
        <v>34</v>
      </c>
      <c r="B36" s="112">
        <v>20192145029</v>
      </c>
      <c r="C36" s="112" t="s">
        <v>35</v>
      </c>
      <c r="D36" s="112" t="s">
        <v>1840</v>
      </c>
      <c r="E36" s="112" t="s">
        <v>2047</v>
      </c>
      <c r="F36" s="112">
        <v>19865040186</v>
      </c>
      <c r="G36" s="112" t="s">
        <v>535</v>
      </c>
      <c r="H36" s="112" t="s">
        <v>39</v>
      </c>
      <c r="I36" s="112" t="s">
        <v>40</v>
      </c>
      <c r="J36" s="112" t="s">
        <v>95</v>
      </c>
      <c r="K36" s="112" t="s">
        <v>2048</v>
      </c>
      <c r="L36" s="112" t="s">
        <v>95</v>
      </c>
      <c r="M36" s="112" t="s">
        <v>2048</v>
      </c>
      <c r="N36" s="112">
        <v>0.2</v>
      </c>
      <c r="O36" s="112" t="s">
        <v>2048</v>
      </c>
      <c r="P36" s="112">
        <v>0</v>
      </c>
      <c r="Q36" s="112"/>
      <c r="R36" s="112">
        <v>0</v>
      </c>
      <c r="S36" s="112" t="s">
        <v>738</v>
      </c>
      <c r="T36" s="112">
        <v>0</v>
      </c>
      <c r="U36" s="112"/>
      <c r="V36" s="112">
        <v>4</v>
      </c>
      <c r="W36" s="112" t="s">
        <v>2049</v>
      </c>
      <c r="X36" s="112">
        <v>4</v>
      </c>
      <c r="Y36" s="112" t="s">
        <v>2049</v>
      </c>
      <c r="Z36" s="112">
        <v>4</v>
      </c>
      <c r="AA36" s="112" t="s">
        <v>2049</v>
      </c>
      <c r="AB36" s="112" t="s">
        <v>2050</v>
      </c>
      <c r="AC36" s="112" t="s">
        <v>738</v>
      </c>
      <c r="AD36" s="135" t="s">
        <v>2050</v>
      </c>
      <c r="AE36" s="135" t="s">
        <v>738</v>
      </c>
      <c r="AF36" s="112">
        <v>0</v>
      </c>
      <c r="AG36" s="112" t="s">
        <v>738</v>
      </c>
      <c r="AH36" s="112">
        <v>4.2</v>
      </c>
      <c r="AI36" s="135">
        <v>4.2</v>
      </c>
      <c r="AJ36" s="141">
        <f t="shared" si="0"/>
        <v>4.2</v>
      </c>
      <c r="AK36" s="112"/>
      <c r="AL36" s="115" t="s">
        <v>186</v>
      </c>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84"/>
    </row>
    <row r="37" s="46" customFormat="1" ht="49.95" customHeight="1" spans="1:68">
      <c r="A37" s="112">
        <v>35</v>
      </c>
      <c r="B37" s="112">
        <v>20192145042</v>
      </c>
      <c r="C37" s="112" t="s">
        <v>35</v>
      </c>
      <c r="D37" s="112" t="s">
        <v>1840</v>
      </c>
      <c r="E37" s="112" t="s">
        <v>2051</v>
      </c>
      <c r="F37" s="112">
        <v>19854818438</v>
      </c>
      <c r="G37" s="112" t="s">
        <v>107</v>
      </c>
      <c r="H37" s="112" t="s">
        <v>39</v>
      </c>
      <c r="I37" s="112" t="s">
        <v>40</v>
      </c>
      <c r="J37" s="112">
        <v>3.2</v>
      </c>
      <c r="K37" s="112" t="s">
        <v>2052</v>
      </c>
      <c r="L37" s="112">
        <v>3.2</v>
      </c>
      <c r="M37" s="112" t="s">
        <v>2052</v>
      </c>
      <c r="N37" s="112">
        <v>3.2</v>
      </c>
      <c r="O37" s="112" t="s">
        <v>2052</v>
      </c>
      <c r="P37" s="112">
        <v>0</v>
      </c>
      <c r="Q37" s="112"/>
      <c r="R37" s="112">
        <v>0</v>
      </c>
      <c r="S37" s="112"/>
      <c r="T37" s="112">
        <v>0</v>
      </c>
      <c r="U37" s="112"/>
      <c r="V37" s="112">
        <v>0.2</v>
      </c>
      <c r="W37" s="112" t="s">
        <v>2053</v>
      </c>
      <c r="X37" s="112">
        <v>0.4</v>
      </c>
      <c r="Y37" s="112" t="s">
        <v>2054</v>
      </c>
      <c r="Z37" s="112">
        <v>0.4</v>
      </c>
      <c r="AA37" s="112" t="s">
        <v>2054</v>
      </c>
      <c r="AB37" s="112">
        <v>0.7</v>
      </c>
      <c r="AC37" s="112" t="s">
        <v>2055</v>
      </c>
      <c r="AD37" s="135">
        <v>0.6</v>
      </c>
      <c r="AE37" s="135" t="s">
        <v>2056</v>
      </c>
      <c r="AF37" s="112">
        <v>0.6</v>
      </c>
      <c r="AG37" s="112" t="s">
        <v>2056</v>
      </c>
      <c r="AH37" s="112">
        <v>4.1</v>
      </c>
      <c r="AI37" s="135">
        <v>4.2</v>
      </c>
      <c r="AJ37" s="141">
        <f t="shared" si="0"/>
        <v>4.2</v>
      </c>
      <c r="AK37" s="112"/>
      <c r="AL37" s="115" t="s">
        <v>186</v>
      </c>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84"/>
    </row>
    <row r="38" s="46" customFormat="1" ht="49.95" customHeight="1" spans="1:68">
      <c r="A38" s="112">
        <v>36</v>
      </c>
      <c r="B38" s="116">
        <v>20192047024</v>
      </c>
      <c r="C38" s="116" t="s">
        <v>157</v>
      </c>
      <c r="D38" s="116" t="s">
        <v>1845</v>
      </c>
      <c r="E38" s="116" t="s">
        <v>2057</v>
      </c>
      <c r="F38" s="116">
        <v>18423487927</v>
      </c>
      <c r="G38" s="116" t="s">
        <v>360</v>
      </c>
      <c r="H38" s="116" t="s">
        <v>39</v>
      </c>
      <c r="I38" s="116" t="s">
        <v>40</v>
      </c>
      <c r="J38" s="116">
        <v>3.2</v>
      </c>
      <c r="K38" s="129" t="s">
        <v>2058</v>
      </c>
      <c r="L38" s="116">
        <v>3.2</v>
      </c>
      <c r="M38" s="129" t="s">
        <v>2058</v>
      </c>
      <c r="N38" s="116">
        <v>3.2</v>
      </c>
      <c r="O38" s="129" t="s">
        <v>2058</v>
      </c>
      <c r="P38" s="116">
        <v>0</v>
      </c>
      <c r="Q38" s="129"/>
      <c r="R38" s="116">
        <v>0</v>
      </c>
      <c r="S38" s="129"/>
      <c r="T38" s="116">
        <v>0</v>
      </c>
      <c r="U38" s="129"/>
      <c r="V38" s="116"/>
      <c r="W38" s="129"/>
      <c r="X38" s="116"/>
      <c r="Y38" s="129"/>
      <c r="Z38" s="116">
        <v>0</v>
      </c>
      <c r="AA38" s="129"/>
      <c r="AB38" s="116">
        <v>0.2</v>
      </c>
      <c r="AC38" s="129" t="s">
        <v>1873</v>
      </c>
      <c r="AD38" s="116">
        <v>0.2</v>
      </c>
      <c r="AE38" s="129" t="s">
        <v>1873</v>
      </c>
      <c r="AF38" s="116">
        <v>0.2</v>
      </c>
      <c r="AG38" s="129" t="s">
        <v>1873</v>
      </c>
      <c r="AH38" s="116">
        <v>3.4</v>
      </c>
      <c r="AI38" s="116">
        <v>3.4</v>
      </c>
      <c r="AJ38" s="141">
        <f t="shared" si="0"/>
        <v>3.4</v>
      </c>
      <c r="AK38" s="129"/>
      <c r="AL38" s="115" t="s">
        <v>186</v>
      </c>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84"/>
    </row>
    <row r="39" s="49" customFormat="1" ht="49.95" customHeight="1" spans="1:68">
      <c r="A39" s="112">
        <v>37</v>
      </c>
      <c r="B39" s="113" t="s">
        <v>2059</v>
      </c>
      <c r="C39" s="114" t="s">
        <v>35</v>
      </c>
      <c r="D39" s="114" t="s">
        <v>1845</v>
      </c>
      <c r="E39" s="114" t="s">
        <v>2060</v>
      </c>
      <c r="F39" s="113" t="s">
        <v>2061</v>
      </c>
      <c r="G39" s="114" t="s">
        <v>393</v>
      </c>
      <c r="H39" s="114" t="s">
        <v>39</v>
      </c>
      <c r="I39" s="128" t="s">
        <v>40</v>
      </c>
      <c r="J39" s="114">
        <v>2.3</v>
      </c>
      <c r="K39" s="114" t="s">
        <v>2062</v>
      </c>
      <c r="L39" s="114">
        <v>2.3</v>
      </c>
      <c r="M39" s="114" t="s">
        <v>2062</v>
      </c>
      <c r="N39" s="114">
        <v>2.3</v>
      </c>
      <c r="O39" s="114" t="s">
        <v>2062</v>
      </c>
      <c r="P39" s="114">
        <v>0</v>
      </c>
      <c r="Q39" s="114"/>
      <c r="R39" s="114">
        <v>0</v>
      </c>
      <c r="S39" s="114"/>
      <c r="T39" s="114">
        <v>0</v>
      </c>
      <c r="U39" s="114"/>
      <c r="V39" s="114">
        <v>0.2</v>
      </c>
      <c r="W39" s="114" t="s">
        <v>2063</v>
      </c>
      <c r="X39" s="114">
        <v>0.2</v>
      </c>
      <c r="Y39" s="114" t="s">
        <v>2063</v>
      </c>
      <c r="Z39" s="114">
        <v>0.2</v>
      </c>
      <c r="AA39" s="114" t="s">
        <v>2063</v>
      </c>
      <c r="AB39" s="114">
        <v>0.7</v>
      </c>
      <c r="AC39" s="114" t="s">
        <v>2064</v>
      </c>
      <c r="AD39" s="114">
        <v>0.7</v>
      </c>
      <c r="AE39" s="114" t="s">
        <v>2064</v>
      </c>
      <c r="AF39" s="114">
        <v>0.7</v>
      </c>
      <c r="AG39" s="114" t="s">
        <v>2064</v>
      </c>
      <c r="AH39" s="114">
        <v>3.2</v>
      </c>
      <c r="AI39" s="114">
        <v>3.2</v>
      </c>
      <c r="AJ39" s="141">
        <f t="shared" si="0"/>
        <v>3.2</v>
      </c>
      <c r="AK39" s="114"/>
      <c r="AL39" s="115" t="s">
        <v>186</v>
      </c>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86"/>
    </row>
    <row r="40" s="46" customFormat="1" ht="49.95" customHeight="1" spans="1:68">
      <c r="A40" s="112">
        <v>38</v>
      </c>
      <c r="B40" s="112">
        <v>20192145008</v>
      </c>
      <c r="C40" s="112" t="s">
        <v>35</v>
      </c>
      <c r="D40" s="112" t="s">
        <v>1840</v>
      </c>
      <c r="E40" s="112" t="s">
        <v>2065</v>
      </c>
      <c r="F40" s="112">
        <v>19865040191</v>
      </c>
      <c r="G40" s="112" t="s">
        <v>116</v>
      </c>
      <c r="H40" s="112" t="s">
        <v>39</v>
      </c>
      <c r="I40" s="112" t="s">
        <v>40</v>
      </c>
      <c r="J40" s="112">
        <v>1.5</v>
      </c>
      <c r="K40" s="112" t="s">
        <v>2066</v>
      </c>
      <c r="L40" s="112">
        <v>1.5</v>
      </c>
      <c r="M40" s="112" t="s">
        <v>2066</v>
      </c>
      <c r="N40" s="112">
        <v>1.5</v>
      </c>
      <c r="O40" s="112" t="s">
        <v>2066</v>
      </c>
      <c r="P40" s="112">
        <v>0</v>
      </c>
      <c r="Q40" s="112"/>
      <c r="R40" s="112">
        <v>0</v>
      </c>
      <c r="S40" s="112"/>
      <c r="T40" s="112">
        <v>0</v>
      </c>
      <c r="U40" s="112"/>
      <c r="V40" s="112">
        <v>0.6</v>
      </c>
      <c r="W40" s="112" t="s">
        <v>2067</v>
      </c>
      <c r="X40" s="112">
        <v>0.6</v>
      </c>
      <c r="Y40" s="112" t="s">
        <v>2067</v>
      </c>
      <c r="Z40" s="112">
        <v>0.6</v>
      </c>
      <c r="AA40" s="112" t="s">
        <v>2067</v>
      </c>
      <c r="AB40" s="112">
        <v>1.1</v>
      </c>
      <c r="AC40" s="112" t="s">
        <v>2068</v>
      </c>
      <c r="AD40" s="135">
        <v>1.1</v>
      </c>
      <c r="AE40" s="135" t="s">
        <v>2068</v>
      </c>
      <c r="AF40" s="112">
        <v>1.1</v>
      </c>
      <c r="AG40" s="112" t="s">
        <v>2068</v>
      </c>
      <c r="AH40" s="112">
        <v>3.2</v>
      </c>
      <c r="AI40" s="135">
        <v>3.2</v>
      </c>
      <c r="AJ40" s="141">
        <f t="shared" si="0"/>
        <v>3.2</v>
      </c>
      <c r="AK40" s="112"/>
      <c r="AL40" s="115" t="s">
        <v>186</v>
      </c>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84"/>
    </row>
    <row r="41" s="46" customFormat="1" ht="49.95" customHeight="1" spans="1:68">
      <c r="A41" s="112">
        <v>39</v>
      </c>
      <c r="B41" s="112">
        <v>20192145044</v>
      </c>
      <c r="C41" s="112" t="s">
        <v>35</v>
      </c>
      <c r="D41" s="112" t="s">
        <v>1840</v>
      </c>
      <c r="E41" s="112" t="s">
        <v>2069</v>
      </c>
      <c r="F41" s="112">
        <v>18780856817</v>
      </c>
      <c r="G41" s="112" t="s">
        <v>123</v>
      </c>
      <c r="H41" s="112" t="s">
        <v>39</v>
      </c>
      <c r="I41" s="112" t="s">
        <v>40</v>
      </c>
      <c r="J41" s="112">
        <v>2.5</v>
      </c>
      <c r="K41" s="112" t="s">
        <v>2070</v>
      </c>
      <c r="L41" s="112">
        <v>2.5</v>
      </c>
      <c r="M41" s="112" t="s">
        <v>2070</v>
      </c>
      <c r="N41" s="112">
        <v>2.5</v>
      </c>
      <c r="O41" s="112" t="s">
        <v>2070</v>
      </c>
      <c r="P41" s="112">
        <v>0</v>
      </c>
      <c r="Q41" s="112"/>
      <c r="R41" s="112">
        <v>0</v>
      </c>
      <c r="S41" s="112"/>
      <c r="T41" s="112">
        <v>0</v>
      </c>
      <c r="U41" s="112"/>
      <c r="V41" s="112">
        <v>0.2</v>
      </c>
      <c r="W41" s="112" t="s">
        <v>2071</v>
      </c>
      <c r="X41" s="112">
        <v>0.2</v>
      </c>
      <c r="Y41" s="112" t="s">
        <v>2071</v>
      </c>
      <c r="Z41" s="112">
        <v>0.2</v>
      </c>
      <c r="AA41" s="112" t="s">
        <v>2071</v>
      </c>
      <c r="AB41" s="112">
        <v>0.4</v>
      </c>
      <c r="AC41" s="112" t="s">
        <v>2072</v>
      </c>
      <c r="AD41" s="135">
        <v>0.4</v>
      </c>
      <c r="AE41" s="135" t="s">
        <v>2072</v>
      </c>
      <c r="AF41" s="112">
        <v>0.4</v>
      </c>
      <c r="AG41" s="112" t="s">
        <v>2072</v>
      </c>
      <c r="AH41" s="112">
        <v>3.1</v>
      </c>
      <c r="AI41" s="135">
        <v>3.1</v>
      </c>
      <c r="AJ41" s="141">
        <f t="shared" si="0"/>
        <v>3.1</v>
      </c>
      <c r="AK41" s="112"/>
      <c r="AL41" s="115" t="s">
        <v>186</v>
      </c>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84"/>
    </row>
    <row r="42" s="46" customFormat="1" ht="49.95" customHeight="1" spans="1:68">
      <c r="A42" s="112">
        <v>40</v>
      </c>
      <c r="B42" s="112">
        <v>20192145011</v>
      </c>
      <c r="C42" s="112" t="s">
        <v>35</v>
      </c>
      <c r="D42" s="112" t="s">
        <v>1840</v>
      </c>
      <c r="E42" s="112" t="s">
        <v>2073</v>
      </c>
      <c r="F42" s="112">
        <v>15773118214</v>
      </c>
      <c r="G42" s="112" t="s">
        <v>371</v>
      </c>
      <c r="H42" s="112" t="s">
        <v>39</v>
      </c>
      <c r="I42" s="112" t="s">
        <v>40</v>
      </c>
      <c r="J42" s="112">
        <v>0.9</v>
      </c>
      <c r="K42" s="112" t="s">
        <v>2074</v>
      </c>
      <c r="L42" s="112">
        <v>1.6</v>
      </c>
      <c r="M42" s="112" t="s">
        <v>2075</v>
      </c>
      <c r="N42" s="112">
        <v>1.3</v>
      </c>
      <c r="O42" s="112" t="s">
        <v>2076</v>
      </c>
      <c r="P42" s="112">
        <v>0</v>
      </c>
      <c r="Q42" s="112"/>
      <c r="R42" s="112">
        <v>0</v>
      </c>
      <c r="S42" s="112"/>
      <c r="T42" s="112">
        <v>0</v>
      </c>
      <c r="U42" s="112"/>
      <c r="V42" s="112">
        <v>0.8</v>
      </c>
      <c r="W42" s="112" t="s">
        <v>2077</v>
      </c>
      <c r="X42" s="112">
        <v>0.2</v>
      </c>
      <c r="Y42" s="112" t="s">
        <v>2078</v>
      </c>
      <c r="Z42" s="112">
        <v>0.4</v>
      </c>
      <c r="AA42" s="112" t="s">
        <v>2079</v>
      </c>
      <c r="AB42" s="112">
        <v>1.1</v>
      </c>
      <c r="AC42" s="112" t="s">
        <v>2080</v>
      </c>
      <c r="AD42" s="135">
        <v>1.1</v>
      </c>
      <c r="AE42" s="135" t="s">
        <v>2080</v>
      </c>
      <c r="AF42" s="112">
        <v>1.1</v>
      </c>
      <c r="AG42" s="112" t="s">
        <v>2080</v>
      </c>
      <c r="AH42" s="112">
        <v>2.8</v>
      </c>
      <c r="AI42" s="135">
        <v>2.8</v>
      </c>
      <c r="AJ42" s="141">
        <f t="shared" si="0"/>
        <v>2.8</v>
      </c>
      <c r="AK42" s="120"/>
      <c r="AL42" s="115" t="s">
        <v>186</v>
      </c>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84"/>
    </row>
    <row r="43" s="49" customFormat="1" ht="49.95" customHeight="1" spans="1:68">
      <c r="A43" s="112">
        <v>41</v>
      </c>
      <c r="B43" s="115">
        <v>20192145006</v>
      </c>
      <c r="C43" s="115" t="s">
        <v>35</v>
      </c>
      <c r="D43" s="115" t="s">
        <v>1840</v>
      </c>
      <c r="E43" s="115" t="s">
        <v>2081</v>
      </c>
      <c r="F43" s="115">
        <v>17813568839</v>
      </c>
      <c r="G43" s="115" t="s">
        <v>399</v>
      </c>
      <c r="H43" s="115" t="s">
        <v>39</v>
      </c>
      <c r="I43" s="115" t="s">
        <v>40</v>
      </c>
      <c r="J43" s="115" t="s">
        <v>2082</v>
      </c>
      <c r="K43" s="115" t="s">
        <v>2083</v>
      </c>
      <c r="L43" s="115" t="s">
        <v>2082</v>
      </c>
      <c r="M43" s="115" t="s">
        <v>2083</v>
      </c>
      <c r="N43" s="115">
        <v>2</v>
      </c>
      <c r="O43" s="131" t="s">
        <v>2083</v>
      </c>
      <c r="P43" s="115">
        <v>0</v>
      </c>
      <c r="Q43" s="115"/>
      <c r="R43" s="115">
        <v>0</v>
      </c>
      <c r="S43" s="115"/>
      <c r="T43" s="115">
        <v>0</v>
      </c>
      <c r="U43" s="115"/>
      <c r="V43" s="115" t="s">
        <v>412</v>
      </c>
      <c r="W43" s="115" t="s">
        <v>2084</v>
      </c>
      <c r="X43" s="115" t="s">
        <v>81</v>
      </c>
      <c r="Y43" s="115" t="s">
        <v>2085</v>
      </c>
      <c r="Z43" s="115">
        <v>0.4</v>
      </c>
      <c r="AA43" s="131" t="s">
        <v>2085</v>
      </c>
      <c r="AB43" s="115" t="s">
        <v>490</v>
      </c>
      <c r="AC43" s="115" t="s">
        <v>2086</v>
      </c>
      <c r="AD43" s="115" t="s">
        <v>490</v>
      </c>
      <c r="AE43" s="115" t="s">
        <v>2086</v>
      </c>
      <c r="AF43" s="115">
        <v>0.3</v>
      </c>
      <c r="AG43" s="115" t="s">
        <v>2086</v>
      </c>
      <c r="AH43" s="115" t="s">
        <v>145</v>
      </c>
      <c r="AI43" s="115">
        <v>2.8</v>
      </c>
      <c r="AJ43" s="141">
        <f t="shared" si="0"/>
        <v>2.7</v>
      </c>
      <c r="AK43" s="111" t="s">
        <v>2087</v>
      </c>
      <c r="AL43" s="115" t="s">
        <v>186</v>
      </c>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86"/>
    </row>
    <row r="44" s="46" customFormat="1" ht="49.95" customHeight="1" spans="1:68">
      <c r="A44" s="117">
        <v>42</v>
      </c>
      <c r="B44" s="117">
        <v>20192047022</v>
      </c>
      <c r="C44" s="117" t="s">
        <v>157</v>
      </c>
      <c r="D44" s="117" t="s">
        <v>1840</v>
      </c>
      <c r="E44" s="117" t="s">
        <v>2088</v>
      </c>
      <c r="F44" s="117">
        <v>13728091847</v>
      </c>
      <c r="G44" s="117" t="s">
        <v>221</v>
      </c>
      <c r="H44" s="117" t="s">
        <v>39</v>
      </c>
      <c r="I44" s="117" t="s">
        <v>40</v>
      </c>
      <c r="J44" s="117">
        <v>1.6</v>
      </c>
      <c r="K44" s="117" t="s">
        <v>2089</v>
      </c>
      <c r="L44" s="117">
        <v>1.6</v>
      </c>
      <c r="M44" s="117" t="s">
        <v>2089</v>
      </c>
      <c r="N44" s="117">
        <v>1.6</v>
      </c>
      <c r="O44" s="117" t="s">
        <v>2089</v>
      </c>
      <c r="P44" s="117">
        <v>0</v>
      </c>
      <c r="Q44" s="117"/>
      <c r="R44" s="117">
        <v>0</v>
      </c>
      <c r="S44" s="117"/>
      <c r="T44" s="117">
        <v>0</v>
      </c>
      <c r="U44" s="117"/>
      <c r="V44" s="117">
        <v>0.2</v>
      </c>
      <c r="W44" s="117" t="s">
        <v>2090</v>
      </c>
      <c r="X44" s="117">
        <v>0.2</v>
      </c>
      <c r="Y44" s="117" t="s">
        <v>2090</v>
      </c>
      <c r="Z44" s="117">
        <v>0.2</v>
      </c>
      <c r="AA44" s="117" t="s">
        <v>2090</v>
      </c>
      <c r="AB44" s="117">
        <v>0.8</v>
      </c>
      <c r="AC44" s="117" t="s">
        <v>2091</v>
      </c>
      <c r="AD44" s="136">
        <v>0.8</v>
      </c>
      <c r="AE44" s="136" t="s">
        <v>2091</v>
      </c>
      <c r="AF44" s="117">
        <v>0.8</v>
      </c>
      <c r="AG44" s="117" t="s">
        <v>2091</v>
      </c>
      <c r="AH44" s="117">
        <v>2.6</v>
      </c>
      <c r="AI44" s="136">
        <v>2.6</v>
      </c>
      <c r="AJ44" s="142">
        <f t="shared" si="0"/>
        <v>2.6</v>
      </c>
      <c r="AK44" s="117"/>
      <c r="AL44" s="143" t="s">
        <v>480</v>
      </c>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84"/>
    </row>
    <row r="45" s="46" customFormat="1" ht="49.95" customHeight="1" spans="1:68">
      <c r="A45" s="117">
        <v>43</v>
      </c>
      <c r="B45" s="118" t="s">
        <v>2092</v>
      </c>
      <c r="C45" s="119" t="s">
        <v>157</v>
      </c>
      <c r="D45" s="119" t="s">
        <v>1845</v>
      </c>
      <c r="E45" s="119" t="s">
        <v>2093</v>
      </c>
      <c r="F45" s="118" t="s">
        <v>2094</v>
      </c>
      <c r="G45" s="119" t="s">
        <v>206</v>
      </c>
      <c r="H45" s="119" t="s">
        <v>39</v>
      </c>
      <c r="I45" s="119" t="s">
        <v>40</v>
      </c>
      <c r="J45" s="119">
        <v>1.6</v>
      </c>
      <c r="K45" s="119" t="s">
        <v>2095</v>
      </c>
      <c r="L45" s="119">
        <v>1.6</v>
      </c>
      <c r="M45" s="119" t="s">
        <v>2095</v>
      </c>
      <c r="N45" s="119">
        <v>1.6</v>
      </c>
      <c r="O45" s="119" t="s">
        <v>2095</v>
      </c>
      <c r="P45" s="119">
        <v>0</v>
      </c>
      <c r="Q45" s="119"/>
      <c r="R45" s="119">
        <v>0</v>
      </c>
      <c r="S45" s="119"/>
      <c r="T45" s="119">
        <v>0</v>
      </c>
      <c r="U45" s="119"/>
      <c r="V45" s="119">
        <v>0.2</v>
      </c>
      <c r="W45" s="119" t="s">
        <v>2096</v>
      </c>
      <c r="X45" s="119">
        <v>0.2</v>
      </c>
      <c r="Y45" s="119" t="s">
        <v>2096</v>
      </c>
      <c r="Z45" s="119">
        <v>0.2</v>
      </c>
      <c r="AA45" s="119" t="s">
        <v>2096</v>
      </c>
      <c r="AB45" s="119">
        <v>0.2</v>
      </c>
      <c r="AC45" s="119" t="s">
        <v>1378</v>
      </c>
      <c r="AD45" s="119">
        <v>0.2</v>
      </c>
      <c r="AE45" s="119" t="s">
        <v>1378</v>
      </c>
      <c r="AF45" s="119">
        <v>0.2</v>
      </c>
      <c r="AG45" s="119" t="s">
        <v>1378</v>
      </c>
      <c r="AH45" s="119">
        <v>2</v>
      </c>
      <c r="AI45" s="119">
        <v>2</v>
      </c>
      <c r="AJ45" s="142">
        <f t="shared" si="0"/>
        <v>2</v>
      </c>
      <c r="AK45" s="119"/>
      <c r="AL45" s="143" t="s">
        <v>480</v>
      </c>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84"/>
    </row>
    <row r="46" s="46" customFormat="1" ht="49.95" customHeight="1" spans="1:68">
      <c r="A46" s="117">
        <v>44</v>
      </c>
      <c r="B46" s="118" t="s">
        <v>2097</v>
      </c>
      <c r="C46" s="119" t="s">
        <v>35</v>
      </c>
      <c r="D46" s="119" t="s">
        <v>1845</v>
      </c>
      <c r="E46" s="119" t="s">
        <v>2098</v>
      </c>
      <c r="F46" s="118" t="s">
        <v>2099</v>
      </c>
      <c r="G46" s="119" t="s">
        <v>131</v>
      </c>
      <c r="H46" s="119" t="s">
        <v>39</v>
      </c>
      <c r="I46" s="123" t="s">
        <v>40</v>
      </c>
      <c r="J46" s="119">
        <v>1.4</v>
      </c>
      <c r="K46" s="119" t="s">
        <v>2100</v>
      </c>
      <c r="L46" s="119">
        <v>1.4</v>
      </c>
      <c r="M46" s="119" t="s">
        <v>2100</v>
      </c>
      <c r="N46" s="119">
        <v>1.4</v>
      </c>
      <c r="O46" s="119" t="s">
        <v>2100</v>
      </c>
      <c r="P46" s="119">
        <v>0</v>
      </c>
      <c r="Q46" s="119"/>
      <c r="R46" s="119">
        <v>0</v>
      </c>
      <c r="S46" s="119"/>
      <c r="T46" s="119">
        <v>0</v>
      </c>
      <c r="U46" s="119"/>
      <c r="V46" s="119">
        <v>0.2</v>
      </c>
      <c r="W46" s="119" t="s">
        <v>446</v>
      </c>
      <c r="X46" s="119">
        <v>0.2</v>
      </c>
      <c r="Y46" s="119" t="s">
        <v>446</v>
      </c>
      <c r="Z46" s="119">
        <v>0.2</v>
      </c>
      <c r="AA46" s="119" t="s">
        <v>446</v>
      </c>
      <c r="AB46" s="119">
        <v>0.2</v>
      </c>
      <c r="AC46" s="119" t="s">
        <v>2028</v>
      </c>
      <c r="AD46" s="119">
        <v>0.2</v>
      </c>
      <c r="AE46" s="119" t="s">
        <v>2028</v>
      </c>
      <c r="AF46" s="119">
        <v>0.2</v>
      </c>
      <c r="AG46" s="119" t="s">
        <v>2028</v>
      </c>
      <c r="AH46" s="119">
        <v>1.8</v>
      </c>
      <c r="AI46" s="119">
        <v>1.8</v>
      </c>
      <c r="AJ46" s="142">
        <f t="shared" si="0"/>
        <v>1.8</v>
      </c>
      <c r="AK46" s="119"/>
      <c r="AL46" s="143" t="s">
        <v>480</v>
      </c>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84"/>
    </row>
    <row r="47" s="46" customFormat="1" ht="49.95" customHeight="1" spans="1:68">
      <c r="A47" s="117">
        <v>45</v>
      </c>
      <c r="B47" s="120">
        <v>20192145036</v>
      </c>
      <c r="C47" s="120" t="s">
        <v>35</v>
      </c>
      <c r="D47" s="120" t="s">
        <v>1845</v>
      </c>
      <c r="E47" s="120" t="s">
        <v>2101</v>
      </c>
      <c r="F47" s="120">
        <v>18229885496</v>
      </c>
      <c r="G47" s="120" t="s">
        <v>497</v>
      </c>
      <c r="H47" s="120" t="s">
        <v>39</v>
      </c>
      <c r="I47" s="120" t="s">
        <v>40</v>
      </c>
      <c r="J47" s="120">
        <v>1.1</v>
      </c>
      <c r="K47" s="132" t="s">
        <v>2102</v>
      </c>
      <c r="L47" s="120">
        <v>1.1</v>
      </c>
      <c r="M47" s="133" t="s">
        <v>2102</v>
      </c>
      <c r="N47" s="120">
        <v>1.1</v>
      </c>
      <c r="O47" s="133" t="s">
        <v>2102</v>
      </c>
      <c r="P47" s="120">
        <v>0</v>
      </c>
      <c r="Q47" s="133"/>
      <c r="R47" s="120">
        <v>0</v>
      </c>
      <c r="S47" s="132"/>
      <c r="T47" s="120">
        <v>0</v>
      </c>
      <c r="U47" s="132"/>
      <c r="V47" s="120">
        <v>0</v>
      </c>
      <c r="W47" s="132"/>
      <c r="X47" s="120">
        <v>0</v>
      </c>
      <c r="Y47" s="132"/>
      <c r="Z47" s="120">
        <v>0</v>
      </c>
      <c r="AA47" s="132"/>
      <c r="AB47" s="120">
        <v>1.8</v>
      </c>
      <c r="AC47" s="132" t="s">
        <v>2103</v>
      </c>
      <c r="AD47" s="120">
        <v>0.6</v>
      </c>
      <c r="AE47" s="133" t="s">
        <v>2104</v>
      </c>
      <c r="AF47" s="120">
        <v>0.6</v>
      </c>
      <c r="AG47" s="133" t="s">
        <v>2104</v>
      </c>
      <c r="AH47" s="120">
        <v>2.9</v>
      </c>
      <c r="AI47" s="120">
        <v>1.7</v>
      </c>
      <c r="AJ47" s="142">
        <f t="shared" si="0"/>
        <v>1.7</v>
      </c>
      <c r="AK47" s="132" t="s">
        <v>2105</v>
      </c>
      <c r="AL47" s="143" t="s">
        <v>480</v>
      </c>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84"/>
    </row>
    <row r="48" s="46" customFormat="1" ht="49.95" customHeight="1" spans="1:68">
      <c r="A48" s="117">
        <v>46</v>
      </c>
      <c r="B48" s="118" t="s">
        <v>2106</v>
      </c>
      <c r="C48" s="119" t="s">
        <v>35</v>
      </c>
      <c r="D48" s="119" t="s">
        <v>1845</v>
      </c>
      <c r="E48" s="119" t="s">
        <v>2107</v>
      </c>
      <c r="F48" s="118" t="s">
        <v>2108</v>
      </c>
      <c r="G48" s="119" t="s">
        <v>2109</v>
      </c>
      <c r="H48" s="119" t="s">
        <v>39</v>
      </c>
      <c r="I48" s="123" t="s">
        <v>40</v>
      </c>
      <c r="J48" s="119">
        <v>1.2</v>
      </c>
      <c r="K48" s="119" t="s">
        <v>2110</v>
      </c>
      <c r="L48" s="119">
        <v>1.2</v>
      </c>
      <c r="M48" s="119" t="s">
        <v>2110</v>
      </c>
      <c r="N48" s="119">
        <v>1.2</v>
      </c>
      <c r="O48" s="119" t="s">
        <v>2110</v>
      </c>
      <c r="P48" s="119">
        <v>0</v>
      </c>
      <c r="Q48" s="119"/>
      <c r="R48" s="119">
        <v>0</v>
      </c>
      <c r="S48" s="119"/>
      <c r="T48" s="119">
        <v>0</v>
      </c>
      <c r="U48" s="119"/>
      <c r="V48" s="119">
        <v>0</v>
      </c>
      <c r="W48" s="119" t="s">
        <v>2111</v>
      </c>
      <c r="X48" s="119">
        <v>0</v>
      </c>
      <c r="Y48" s="119" t="s">
        <v>2111</v>
      </c>
      <c r="Z48" s="119">
        <v>0</v>
      </c>
      <c r="AA48" s="119" t="s">
        <v>2111</v>
      </c>
      <c r="AB48" s="119">
        <v>0.4</v>
      </c>
      <c r="AC48" s="119" t="s">
        <v>2112</v>
      </c>
      <c r="AD48" s="119">
        <v>0.4</v>
      </c>
      <c r="AE48" s="119" t="s">
        <v>2112</v>
      </c>
      <c r="AF48" s="119">
        <v>0.4</v>
      </c>
      <c r="AG48" s="119" t="s">
        <v>2112</v>
      </c>
      <c r="AH48" s="119">
        <v>1.6</v>
      </c>
      <c r="AI48" s="119">
        <v>1.6</v>
      </c>
      <c r="AJ48" s="142">
        <f t="shared" si="0"/>
        <v>1.6</v>
      </c>
      <c r="AK48" s="119"/>
      <c r="AL48" s="143" t="s">
        <v>480</v>
      </c>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84"/>
    </row>
    <row r="49" s="49" customFormat="1" ht="49.95" customHeight="1" spans="1:68">
      <c r="A49" s="117">
        <v>47</v>
      </c>
      <c r="B49" s="121">
        <v>20192145041</v>
      </c>
      <c r="C49" s="121" t="s">
        <v>35</v>
      </c>
      <c r="D49" s="121" t="s">
        <v>1840</v>
      </c>
      <c r="E49" s="121" t="s">
        <v>2113</v>
      </c>
      <c r="F49" s="121">
        <v>18827552700</v>
      </c>
      <c r="G49" s="121" t="s">
        <v>399</v>
      </c>
      <c r="H49" s="121" t="s">
        <v>39</v>
      </c>
      <c r="I49" s="121" t="s">
        <v>40</v>
      </c>
      <c r="J49" s="121">
        <v>0.9</v>
      </c>
      <c r="K49" s="121" t="s">
        <v>2114</v>
      </c>
      <c r="L49" s="121">
        <v>0.9</v>
      </c>
      <c r="M49" s="121" t="s">
        <v>2114</v>
      </c>
      <c r="N49" s="121">
        <v>0.9</v>
      </c>
      <c r="O49" s="121" t="s">
        <v>2114</v>
      </c>
      <c r="P49" s="121">
        <v>0</v>
      </c>
      <c r="Q49" s="121"/>
      <c r="R49" s="121">
        <v>0</v>
      </c>
      <c r="S49" s="121"/>
      <c r="T49" s="121">
        <v>0</v>
      </c>
      <c r="U49" s="121"/>
      <c r="V49" s="121">
        <v>0.6</v>
      </c>
      <c r="W49" s="121" t="s">
        <v>2115</v>
      </c>
      <c r="X49" s="121">
        <v>0.4</v>
      </c>
      <c r="Y49" s="121" t="s">
        <v>2116</v>
      </c>
      <c r="Z49" s="121">
        <v>0.4</v>
      </c>
      <c r="AA49" s="121" t="s">
        <v>2116</v>
      </c>
      <c r="AB49" s="121">
        <v>0.3</v>
      </c>
      <c r="AC49" s="121" t="s">
        <v>2117</v>
      </c>
      <c r="AD49" s="121">
        <v>0.3</v>
      </c>
      <c r="AE49" s="121" t="s">
        <v>2117</v>
      </c>
      <c r="AF49" s="121">
        <v>0.3</v>
      </c>
      <c r="AG49" s="121" t="s">
        <v>2117</v>
      </c>
      <c r="AH49" s="121">
        <v>1.8</v>
      </c>
      <c r="AI49" s="121">
        <v>1.6</v>
      </c>
      <c r="AJ49" s="142">
        <f t="shared" si="0"/>
        <v>1.6</v>
      </c>
      <c r="AK49" s="121" t="s">
        <v>2087</v>
      </c>
      <c r="AL49" s="143" t="s">
        <v>480</v>
      </c>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86"/>
    </row>
    <row r="50" s="49" customFormat="1" ht="49.95" customHeight="1" spans="1:68">
      <c r="A50" s="117">
        <v>48</v>
      </c>
      <c r="B50" s="117">
        <v>20192145002</v>
      </c>
      <c r="C50" s="117" t="s">
        <v>35</v>
      </c>
      <c r="D50" s="117" t="s">
        <v>1840</v>
      </c>
      <c r="E50" s="117" t="s">
        <v>2118</v>
      </c>
      <c r="F50" s="117">
        <v>19854818445</v>
      </c>
      <c r="G50" s="117" t="s">
        <v>107</v>
      </c>
      <c r="H50" s="117" t="s">
        <v>39</v>
      </c>
      <c r="I50" s="117" t="s">
        <v>40</v>
      </c>
      <c r="J50" s="117">
        <v>1.2</v>
      </c>
      <c r="K50" s="117" t="s">
        <v>2119</v>
      </c>
      <c r="L50" s="117">
        <v>1.2</v>
      </c>
      <c r="M50" s="117" t="s">
        <v>2119</v>
      </c>
      <c r="N50" s="117">
        <v>1.2</v>
      </c>
      <c r="O50" s="117" t="s">
        <v>2119</v>
      </c>
      <c r="P50" s="117">
        <v>0</v>
      </c>
      <c r="Q50" s="117"/>
      <c r="R50" s="117">
        <v>0</v>
      </c>
      <c r="S50" s="117"/>
      <c r="T50" s="117">
        <v>0</v>
      </c>
      <c r="U50" s="117"/>
      <c r="V50" s="117">
        <v>0.2</v>
      </c>
      <c r="W50" s="117" t="s">
        <v>2120</v>
      </c>
      <c r="X50" s="117">
        <v>0.2</v>
      </c>
      <c r="Y50" s="117" t="s">
        <v>2120</v>
      </c>
      <c r="Z50" s="117">
        <v>0.2</v>
      </c>
      <c r="AA50" s="117" t="s">
        <v>2120</v>
      </c>
      <c r="AB50" s="117">
        <v>0.2</v>
      </c>
      <c r="AC50" s="117" t="s">
        <v>2121</v>
      </c>
      <c r="AD50" s="136">
        <v>0.2</v>
      </c>
      <c r="AE50" s="136" t="s">
        <v>2121</v>
      </c>
      <c r="AF50" s="117">
        <v>0.2</v>
      </c>
      <c r="AG50" s="117" t="s">
        <v>2121</v>
      </c>
      <c r="AH50" s="117">
        <v>1.6</v>
      </c>
      <c r="AI50" s="136">
        <v>1.6</v>
      </c>
      <c r="AJ50" s="142">
        <f t="shared" si="0"/>
        <v>1.6</v>
      </c>
      <c r="AK50" s="117"/>
      <c r="AL50" s="143" t="s">
        <v>480</v>
      </c>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86"/>
    </row>
    <row r="51" s="46" customFormat="1" ht="49.95" customHeight="1" spans="1:68">
      <c r="A51" s="117">
        <v>49</v>
      </c>
      <c r="B51" s="117">
        <v>20192145030</v>
      </c>
      <c r="C51" s="117" t="s">
        <v>35</v>
      </c>
      <c r="D51" s="117" t="s">
        <v>1840</v>
      </c>
      <c r="E51" s="117" t="s">
        <v>2122</v>
      </c>
      <c r="F51" s="117">
        <v>13322650859</v>
      </c>
      <c r="G51" s="117" t="s">
        <v>553</v>
      </c>
      <c r="H51" s="117" t="s">
        <v>39</v>
      </c>
      <c r="I51" s="117" t="s">
        <v>40</v>
      </c>
      <c r="J51" s="117">
        <v>1</v>
      </c>
      <c r="K51" s="117" t="s">
        <v>2123</v>
      </c>
      <c r="L51" s="117">
        <v>1</v>
      </c>
      <c r="M51" s="117" t="s">
        <v>2123</v>
      </c>
      <c r="N51" s="117">
        <v>1</v>
      </c>
      <c r="O51" s="117" t="s">
        <v>2123</v>
      </c>
      <c r="P51" s="117">
        <v>0</v>
      </c>
      <c r="Q51" s="117"/>
      <c r="R51" s="117">
        <v>0</v>
      </c>
      <c r="S51" s="117"/>
      <c r="T51" s="117">
        <v>0</v>
      </c>
      <c r="U51" s="117"/>
      <c r="V51" s="117">
        <v>0.2</v>
      </c>
      <c r="W51" s="117" t="s">
        <v>2124</v>
      </c>
      <c r="X51" s="117">
        <v>0.2</v>
      </c>
      <c r="Y51" s="117" t="s">
        <v>2124</v>
      </c>
      <c r="Z51" s="117">
        <v>0.2</v>
      </c>
      <c r="AA51" s="117" t="s">
        <v>2124</v>
      </c>
      <c r="AB51" s="117">
        <v>0.2</v>
      </c>
      <c r="AC51" s="117" t="s">
        <v>2125</v>
      </c>
      <c r="AD51" s="136">
        <v>0.2</v>
      </c>
      <c r="AE51" s="136" t="s">
        <v>2125</v>
      </c>
      <c r="AF51" s="117">
        <v>0.2</v>
      </c>
      <c r="AG51" s="117" t="s">
        <v>2125</v>
      </c>
      <c r="AH51" s="117">
        <v>1.4</v>
      </c>
      <c r="AI51" s="136">
        <v>1.4</v>
      </c>
      <c r="AJ51" s="142">
        <f t="shared" si="0"/>
        <v>1.4</v>
      </c>
      <c r="AK51" s="117"/>
      <c r="AL51" s="143" t="s">
        <v>480</v>
      </c>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84"/>
    </row>
    <row r="52" s="46" customFormat="1" ht="49.95" customHeight="1" spans="1:68">
      <c r="A52" s="117">
        <v>50</v>
      </c>
      <c r="B52" s="120">
        <v>20192145032</v>
      </c>
      <c r="C52" s="120" t="s">
        <v>35</v>
      </c>
      <c r="D52" s="120" t="s">
        <v>1845</v>
      </c>
      <c r="E52" s="120" t="s">
        <v>2126</v>
      </c>
      <c r="F52" s="120">
        <v>13723589490</v>
      </c>
      <c r="G52" s="120" t="s">
        <v>169</v>
      </c>
      <c r="H52" s="120" t="s">
        <v>39</v>
      </c>
      <c r="I52" s="120" t="s">
        <v>40</v>
      </c>
      <c r="J52" s="120">
        <v>1.1</v>
      </c>
      <c r="K52" s="133" t="s">
        <v>2127</v>
      </c>
      <c r="L52" s="120">
        <v>1.1</v>
      </c>
      <c r="M52" s="133" t="s">
        <v>2127</v>
      </c>
      <c r="N52" s="120">
        <v>1.1</v>
      </c>
      <c r="O52" s="133" t="s">
        <v>2127</v>
      </c>
      <c r="P52" s="120">
        <v>0</v>
      </c>
      <c r="Q52" s="132"/>
      <c r="R52" s="120">
        <v>0</v>
      </c>
      <c r="S52" s="132"/>
      <c r="T52" s="120">
        <v>0</v>
      </c>
      <c r="U52" s="132"/>
      <c r="V52" s="120"/>
      <c r="W52" s="132"/>
      <c r="X52" s="120"/>
      <c r="Y52" s="132"/>
      <c r="Z52" s="120">
        <v>0</v>
      </c>
      <c r="AA52" s="132"/>
      <c r="AB52" s="120">
        <v>0.2</v>
      </c>
      <c r="AC52" s="132" t="s">
        <v>2128</v>
      </c>
      <c r="AD52" s="120">
        <v>0.2</v>
      </c>
      <c r="AE52" s="132" t="s">
        <v>2128</v>
      </c>
      <c r="AF52" s="120">
        <v>0.2</v>
      </c>
      <c r="AG52" s="132" t="s">
        <v>2128</v>
      </c>
      <c r="AH52" s="120">
        <v>1.3</v>
      </c>
      <c r="AI52" s="120">
        <v>1.3</v>
      </c>
      <c r="AJ52" s="142">
        <f t="shared" si="0"/>
        <v>1.3</v>
      </c>
      <c r="AK52" s="132"/>
      <c r="AL52" s="143" t="s">
        <v>480</v>
      </c>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84"/>
    </row>
    <row r="53" s="49" customFormat="1" ht="49.95" customHeight="1" spans="1:68">
      <c r="A53" s="117">
        <v>51</v>
      </c>
      <c r="B53" s="122">
        <v>20192145005</v>
      </c>
      <c r="C53" s="123" t="s">
        <v>35</v>
      </c>
      <c r="D53" s="123" t="s">
        <v>1845</v>
      </c>
      <c r="E53" s="123" t="s">
        <v>2129</v>
      </c>
      <c r="F53" s="122">
        <v>18815593698</v>
      </c>
      <c r="G53" s="123" t="s">
        <v>567</v>
      </c>
      <c r="H53" s="123" t="s">
        <v>39</v>
      </c>
      <c r="I53" s="123" t="s">
        <v>40</v>
      </c>
      <c r="J53" s="123">
        <v>0.8</v>
      </c>
      <c r="K53" s="123" t="s">
        <v>2130</v>
      </c>
      <c r="L53" s="123">
        <v>0.8</v>
      </c>
      <c r="M53" s="123" t="s">
        <v>2130</v>
      </c>
      <c r="N53" s="123">
        <v>0.8</v>
      </c>
      <c r="O53" s="123" t="s">
        <v>2130</v>
      </c>
      <c r="P53" s="119">
        <v>0</v>
      </c>
      <c r="Q53" s="119"/>
      <c r="R53" s="119">
        <v>0</v>
      </c>
      <c r="S53" s="119"/>
      <c r="T53" s="119">
        <v>0</v>
      </c>
      <c r="U53" s="119"/>
      <c r="V53" s="119">
        <v>0</v>
      </c>
      <c r="W53" s="119"/>
      <c r="X53" s="119">
        <v>0</v>
      </c>
      <c r="Y53" s="119"/>
      <c r="Z53" s="119">
        <v>0</v>
      </c>
      <c r="AA53" s="119"/>
      <c r="AB53" s="119">
        <v>0.3</v>
      </c>
      <c r="AC53" s="119" t="s">
        <v>2131</v>
      </c>
      <c r="AD53" s="119">
        <v>0.2</v>
      </c>
      <c r="AE53" s="119" t="s">
        <v>2132</v>
      </c>
      <c r="AF53" s="119">
        <v>0.2</v>
      </c>
      <c r="AG53" s="119" t="s">
        <v>2132</v>
      </c>
      <c r="AH53" s="119">
        <v>1.1</v>
      </c>
      <c r="AI53" s="119">
        <v>1</v>
      </c>
      <c r="AJ53" s="142">
        <f t="shared" si="0"/>
        <v>1</v>
      </c>
      <c r="AK53" s="119"/>
      <c r="AL53" s="143" t="s">
        <v>480</v>
      </c>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86"/>
    </row>
    <row r="54" s="49" customFormat="1" ht="49.95" customHeight="1" spans="1:68">
      <c r="A54" s="117">
        <v>52</v>
      </c>
      <c r="B54" s="117">
        <v>20192145046</v>
      </c>
      <c r="C54" s="117" t="s">
        <v>35</v>
      </c>
      <c r="D54" s="117" t="s">
        <v>1840</v>
      </c>
      <c r="E54" s="117" t="s">
        <v>2133</v>
      </c>
      <c r="F54" s="117">
        <v>18827551278</v>
      </c>
      <c r="G54" s="117" t="s">
        <v>574</v>
      </c>
      <c r="H54" s="117" t="s">
        <v>39</v>
      </c>
      <c r="I54" s="117" t="s">
        <v>40</v>
      </c>
      <c r="J54" s="117">
        <v>1</v>
      </c>
      <c r="K54" s="117" t="s">
        <v>2134</v>
      </c>
      <c r="L54" s="117">
        <v>1</v>
      </c>
      <c r="M54" s="117" t="s">
        <v>2134</v>
      </c>
      <c r="N54" s="117">
        <v>1</v>
      </c>
      <c r="O54" s="117" t="s">
        <v>2134</v>
      </c>
      <c r="P54" s="120">
        <v>0</v>
      </c>
      <c r="Q54" s="117"/>
      <c r="R54" s="117">
        <v>0</v>
      </c>
      <c r="S54" s="117"/>
      <c r="T54" s="117">
        <v>0</v>
      </c>
      <c r="U54" s="117"/>
      <c r="V54" s="117">
        <v>0.4</v>
      </c>
      <c r="W54" s="117" t="s">
        <v>2135</v>
      </c>
      <c r="X54" s="117">
        <v>0.4</v>
      </c>
      <c r="Y54" s="117" t="s">
        <v>2135</v>
      </c>
      <c r="Z54" s="120">
        <v>0</v>
      </c>
      <c r="AA54" s="132"/>
      <c r="AB54" s="117">
        <v>0.4</v>
      </c>
      <c r="AC54" s="123" t="s">
        <v>2136</v>
      </c>
      <c r="AD54" s="117">
        <v>0.4</v>
      </c>
      <c r="AE54" s="123" t="s">
        <v>2136</v>
      </c>
      <c r="AF54" s="120">
        <v>0</v>
      </c>
      <c r="AG54" s="132"/>
      <c r="AH54" s="117">
        <v>1.8</v>
      </c>
      <c r="AI54" s="136">
        <v>1.8</v>
      </c>
      <c r="AJ54" s="142">
        <f t="shared" si="0"/>
        <v>1</v>
      </c>
      <c r="AK54" s="117"/>
      <c r="AL54" s="143" t="s">
        <v>480</v>
      </c>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86"/>
    </row>
    <row r="55" s="46" customFormat="1" ht="49.95" customHeight="1" spans="1:68">
      <c r="A55" s="117">
        <v>53</v>
      </c>
      <c r="B55" s="117">
        <v>20192145045</v>
      </c>
      <c r="C55" s="117" t="s">
        <v>35</v>
      </c>
      <c r="D55" s="117" t="s">
        <v>1840</v>
      </c>
      <c r="E55" s="117" t="s">
        <v>2137</v>
      </c>
      <c r="F55" s="117">
        <v>13430374910</v>
      </c>
      <c r="G55" s="117" t="s">
        <v>450</v>
      </c>
      <c r="H55" s="117" t="s">
        <v>39</v>
      </c>
      <c r="I55" s="117" t="s">
        <v>40</v>
      </c>
      <c r="J55" s="117">
        <v>0</v>
      </c>
      <c r="K55" s="117"/>
      <c r="L55" s="117">
        <v>0</v>
      </c>
      <c r="M55" s="117"/>
      <c r="N55" s="117">
        <v>0.2</v>
      </c>
      <c r="O55" s="117" t="s">
        <v>2138</v>
      </c>
      <c r="P55" s="117">
        <v>0</v>
      </c>
      <c r="Q55" s="117"/>
      <c r="R55" s="117">
        <v>0</v>
      </c>
      <c r="S55" s="117"/>
      <c r="T55" s="117">
        <v>0</v>
      </c>
      <c r="U55" s="117"/>
      <c r="V55" s="117">
        <v>0.2</v>
      </c>
      <c r="W55" s="117" t="s">
        <v>2138</v>
      </c>
      <c r="X55" s="117">
        <v>0.2</v>
      </c>
      <c r="Y55" s="117" t="s">
        <v>2138</v>
      </c>
      <c r="Z55" s="117">
        <v>0</v>
      </c>
      <c r="AA55" s="117"/>
      <c r="AB55" s="117">
        <v>0.9</v>
      </c>
      <c r="AC55" s="117" t="s">
        <v>2139</v>
      </c>
      <c r="AD55" s="136">
        <v>0.9</v>
      </c>
      <c r="AE55" s="136" t="s">
        <v>2140</v>
      </c>
      <c r="AF55" s="117">
        <v>0.7</v>
      </c>
      <c r="AG55" s="117" t="s">
        <v>2141</v>
      </c>
      <c r="AH55" s="117">
        <v>1.1</v>
      </c>
      <c r="AI55" s="136">
        <v>1.1</v>
      </c>
      <c r="AJ55" s="142">
        <f t="shared" si="0"/>
        <v>0.9</v>
      </c>
      <c r="AK55" s="117" t="s">
        <v>2142</v>
      </c>
      <c r="AL55" s="143" t="s">
        <v>480</v>
      </c>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84"/>
    </row>
    <row r="56" s="49" customFormat="1" ht="49.95" customHeight="1" spans="1:68">
      <c r="A56" s="117">
        <v>54</v>
      </c>
      <c r="B56" s="118" t="s">
        <v>2143</v>
      </c>
      <c r="C56" s="119" t="s">
        <v>35</v>
      </c>
      <c r="D56" s="119" t="s">
        <v>1845</v>
      </c>
      <c r="E56" s="119" t="s">
        <v>2144</v>
      </c>
      <c r="F56" s="118" t="s">
        <v>2145</v>
      </c>
      <c r="G56" s="119" t="s">
        <v>450</v>
      </c>
      <c r="H56" s="119" t="s">
        <v>39</v>
      </c>
      <c r="I56" s="123" t="s">
        <v>40</v>
      </c>
      <c r="J56" s="119">
        <v>0.3</v>
      </c>
      <c r="K56" s="119" t="s">
        <v>2146</v>
      </c>
      <c r="L56" s="119">
        <v>0.3</v>
      </c>
      <c r="M56" s="119" t="s">
        <v>2146</v>
      </c>
      <c r="N56" s="119">
        <v>0.3</v>
      </c>
      <c r="O56" s="119" t="s">
        <v>2146</v>
      </c>
      <c r="P56" s="119">
        <v>0</v>
      </c>
      <c r="Q56" s="119"/>
      <c r="R56" s="119">
        <v>0</v>
      </c>
      <c r="S56" s="119"/>
      <c r="T56" s="119">
        <v>0</v>
      </c>
      <c r="U56" s="119"/>
      <c r="V56" s="119">
        <v>0</v>
      </c>
      <c r="W56" s="119"/>
      <c r="X56" s="119">
        <v>0</v>
      </c>
      <c r="Y56" s="119"/>
      <c r="Z56" s="119">
        <v>0</v>
      </c>
      <c r="AA56" s="119"/>
      <c r="AB56" s="119">
        <v>0</v>
      </c>
      <c r="AC56" s="119"/>
      <c r="AD56" s="119">
        <v>0</v>
      </c>
      <c r="AE56" s="119"/>
      <c r="AF56" s="119">
        <v>0</v>
      </c>
      <c r="AG56" s="119"/>
      <c r="AH56" s="119">
        <v>0.3</v>
      </c>
      <c r="AI56" s="119">
        <v>0.3</v>
      </c>
      <c r="AJ56" s="142">
        <f t="shared" si="0"/>
        <v>0.3</v>
      </c>
      <c r="AK56" s="119"/>
      <c r="AL56" s="143" t="s">
        <v>480</v>
      </c>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86"/>
    </row>
    <row r="57" s="46" customFormat="1" ht="49.95" customHeight="1" spans="1:68">
      <c r="A57" s="117">
        <v>55</v>
      </c>
      <c r="B57" s="118" t="s">
        <v>2147</v>
      </c>
      <c r="C57" s="119" t="s">
        <v>157</v>
      </c>
      <c r="D57" s="119" t="s">
        <v>1845</v>
      </c>
      <c r="E57" s="119" t="s">
        <v>2148</v>
      </c>
      <c r="F57" s="118" t="s">
        <v>2149</v>
      </c>
      <c r="G57" s="119" t="s">
        <v>2150</v>
      </c>
      <c r="H57" s="119" t="s">
        <v>39</v>
      </c>
      <c r="I57" s="119" t="s">
        <v>40</v>
      </c>
      <c r="J57" s="119">
        <v>0.3</v>
      </c>
      <c r="K57" s="119" t="s">
        <v>2151</v>
      </c>
      <c r="L57" s="119">
        <v>0.3</v>
      </c>
      <c r="M57" s="119" t="s">
        <v>2151</v>
      </c>
      <c r="N57" s="119">
        <v>0.3</v>
      </c>
      <c r="O57" s="119" t="s">
        <v>2151</v>
      </c>
      <c r="P57" s="119">
        <v>0</v>
      </c>
      <c r="Q57" s="119"/>
      <c r="R57" s="119">
        <v>0</v>
      </c>
      <c r="S57" s="119"/>
      <c r="T57" s="119">
        <v>0</v>
      </c>
      <c r="U57" s="119"/>
      <c r="V57" s="119">
        <v>0</v>
      </c>
      <c r="W57" s="119"/>
      <c r="X57" s="119">
        <v>0</v>
      </c>
      <c r="Y57" s="119"/>
      <c r="Z57" s="119">
        <v>0</v>
      </c>
      <c r="AA57" s="119"/>
      <c r="AB57" s="119">
        <v>0</v>
      </c>
      <c r="AC57" s="119"/>
      <c r="AD57" s="119">
        <v>0</v>
      </c>
      <c r="AE57" s="119"/>
      <c r="AF57" s="119">
        <v>0</v>
      </c>
      <c r="AG57" s="119"/>
      <c r="AH57" s="119">
        <v>0.3</v>
      </c>
      <c r="AI57" s="119">
        <v>0.3</v>
      </c>
      <c r="AJ57" s="142">
        <f t="shared" si="0"/>
        <v>0.3</v>
      </c>
      <c r="AK57" s="119"/>
      <c r="AL57" s="143" t="s">
        <v>480</v>
      </c>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84"/>
    </row>
    <row r="58" s="46" customFormat="1" ht="49.95" customHeight="1" spans="1:68">
      <c r="A58" s="117">
        <v>56</v>
      </c>
      <c r="B58" s="120">
        <v>20192145024</v>
      </c>
      <c r="C58" s="120" t="s">
        <v>35</v>
      </c>
      <c r="D58" s="120" t="s">
        <v>1845</v>
      </c>
      <c r="E58" s="120" t="s">
        <v>2152</v>
      </c>
      <c r="F58" s="120">
        <v>13476079515</v>
      </c>
      <c r="G58" s="120" t="s">
        <v>425</v>
      </c>
      <c r="H58" s="120" t="s">
        <v>39</v>
      </c>
      <c r="I58" s="120" t="s">
        <v>40</v>
      </c>
      <c r="J58" s="120">
        <v>0.5</v>
      </c>
      <c r="K58" s="132" t="s">
        <v>2153</v>
      </c>
      <c r="L58" s="120">
        <v>0.2</v>
      </c>
      <c r="M58" s="133" t="s">
        <v>2154</v>
      </c>
      <c r="N58" s="120">
        <v>0.2</v>
      </c>
      <c r="O58" s="133" t="s">
        <v>2154</v>
      </c>
      <c r="P58" s="120"/>
      <c r="Q58" s="132"/>
      <c r="R58" s="120"/>
      <c r="S58" s="132"/>
      <c r="T58" s="120">
        <v>0</v>
      </c>
      <c r="U58" s="132"/>
      <c r="V58" s="120">
        <v>0.2</v>
      </c>
      <c r="W58" s="132" t="s">
        <v>2155</v>
      </c>
      <c r="X58" s="120">
        <v>0</v>
      </c>
      <c r="Y58" s="132"/>
      <c r="Z58" s="120">
        <v>0</v>
      </c>
      <c r="AA58" s="132"/>
      <c r="AB58" s="120"/>
      <c r="AC58" s="132"/>
      <c r="AD58" s="120"/>
      <c r="AE58" s="132"/>
      <c r="AF58" s="120">
        <v>0</v>
      </c>
      <c r="AG58" s="132"/>
      <c r="AH58" s="120">
        <v>0.7</v>
      </c>
      <c r="AI58" s="120">
        <v>0.2</v>
      </c>
      <c r="AJ58" s="142">
        <f t="shared" si="0"/>
        <v>0.2</v>
      </c>
      <c r="AK58" s="132" t="s">
        <v>2156</v>
      </c>
      <c r="AL58" s="143" t="s">
        <v>480</v>
      </c>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84"/>
    </row>
    <row r="59" s="46" customFormat="1" ht="49.95" customHeight="1" spans="1:68">
      <c r="A59" s="117">
        <v>57</v>
      </c>
      <c r="B59" s="120">
        <v>20192145016</v>
      </c>
      <c r="C59" s="120" t="s">
        <v>35</v>
      </c>
      <c r="D59" s="120" t="s">
        <v>1845</v>
      </c>
      <c r="E59" s="120" t="s">
        <v>2157</v>
      </c>
      <c r="F59" s="120">
        <v>18625350615</v>
      </c>
      <c r="G59" s="120" t="s">
        <v>1392</v>
      </c>
      <c r="H59" s="120" t="s">
        <v>39</v>
      </c>
      <c r="I59" s="120" t="s">
        <v>40</v>
      </c>
      <c r="J59" s="120">
        <v>0</v>
      </c>
      <c r="K59" s="132"/>
      <c r="L59" s="120">
        <v>0</v>
      </c>
      <c r="M59" s="132"/>
      <c r="N59" s="120">
        <v>0</v>
      </c>
      <c r="O59" s="132"/>
      <c r="P59" s="120"/>
      <c r="Q59" s="132"/>
      <c r="R59" s="120"/>
      <c r="S59" s="132"/>
      <c r="T59" s="120">
        <v>0</v>
      </c>
      <c r="U59" s="132"/>
      <c r="V59" s="120">
        <v>0</v>
      </c>
      <c r="W59" s="132"/>
      <c r="X59" s="120">
        <v>0</v>
      </c>
      <c r="Y59" s="132"/>
      <c r="Z59" s="120">
        <v>0</v>
      </c>
      <c r="AA59" s="132"/>
      <c r="AB59" s="120">
        <v>0</v>
      </c>
      <c r="AC59" s="132"/>
      <c r="AD59" s="120">
        <v>0</v>
      </c>
      <c r="AE59" s="132"/>
      <c r="AF59" s="120">
        <v>0</v>
      </c>
      <c r="AG59" s="132"/>
      <c r="AH59" s="120">
        <v>0</v>
      </c>
      <c r="AI59" s="120">
        <v>0</v>
      </c>
      <c r="AJ59" s="142">
        <f t="shared" si="0"/>
        <v>0</v>
      </c>
      <c r="AK59" s="132"/>
      <c r="AL59" s="143" t="s">
        <v>480</v>
      </c>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84"/>
    </row>
    <row r="60" s="104" customFormat="1" ht="49.95" customHeight="1" spans="1:68">
      <c r="A60" s="124">
        <v>58</v>
      </c>
      <c r="B60" s="124">
        <v>20192145019</v>
      </c>
      <c r="C60" s="124" t="s">
        <v>35</v>
      </c>
      <c r="D60" s="124" t="s">
        <v>1840</v>
      </c>
      <c r="E60" s="124" t="s">
        <v>2158</v>
      </c>
      <c r="F60" s="124">
        <v>18312018872</v>
      </c>
      <c r="G60" s="124" t="s">
        <v>85</v>
      </c>
      <c r="H60" s="124" t="s">
        <v>39</v>
      </c>
      <c r="I60" s="124" t="s">
        <v>40</v>
      </c>
      <c r="J60" s="124">
        <v>0.8</v>
      </c>
      <c r="K60" s="124" t="s">
        <v>2159</v>
      </c>
      <c r="L60" s="124">
        <v>0.8</v>
      </c>
      <c r="M60" s="124" t="s">
        <v>2159</v>
      </c>
      <c r="N60" s="124">
        <v>0</v>
      </c>
      <c r="O60" s="124" t="s">
        <v>2159</v>
      </c>
      <c r="P60" s="124">
        <v>0</v>
      </c>
      <c r="Q60" s="124"/>
      <c r="R60" s="124">
        <v>0</v>
      </c>
      <c r="S60" s="124"/>
      <c r="T60" s="124">
        <v>0</v>
      </c>
      <c r="U60" s="124"/>
      <c r="V60" s="124">
        <v>8</v>
      </c>
      <c r="W60" s="124" t="s">
        <v>2160</v>
      </c>
      <c r="X60" s="124">
        <v>8</v>
      </c>
      <c r="Y60" s="124" t="s">
        <v>2160</v>
      </c>
      <c r="Z60" s="124">
        <v>0</v>
      </c>
      <c r="AA60" s="124" t="s">
        <v>2160</v>
      </c>
      <c r="AB60" s="124">
        <v>0</v>
      </c>
      <c r="AC60" s="124" t="s">
        <v>738</v>
      </c>
      <c r="AD60" s="137">
        <v>0</v>
      </c>
      <c r="AE60" s="137"/>
      <c r="AF60" s="124">
        <v>0</v>
      </c>
      <c r="AG60" s="124"/>
      <c r="AH60" s="124">
        <v>8.8</v>
      </c>
      <c r="AI60" s="137">
        <v>8.8</v>
      </c>
      <c r="AJ60" s="144">
        <f t="shared" si="0"/>
        <v>0</v>
      </c>
      <c r="AK60" s="124"/>
      <c r="AL60" s="145"/>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146"/>
    </row>
  </sheetData>
  <sortState ref="A3:AL62">
    <sortCondition ref="AJ10:AJ62" descending="1"/>
  </sortState>
  <mergeCells count="1">
    <mergeCell ref="A1:AL1"/>
  </mergeCells>
  <dataValidations count="2">
    <dataValidation type="list" allowBlank="1" showInputMessage="1" showErrorMessage="1" sqref="H13:H33 H40:H41 H48:H49 H53:H55 H62:H790">
      <formula1>"全日制学术博士,全日制学术硕士,全日制专业硕士,非全日制专业硕士"</formula1>
    </dataValidation>
    <dataValidation type="list" allowBlank="1" showInputMessage="1" showErrorMessage="1" sqref="I18:I33 I40:I41 I48:I49 I53:I55 I62:I750">
      <formula1>"定向,非定向"</formula1>
    </dataValidation>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01"/>
  <sheetViews>
    <sheetView tabSelected="1" zoomScale="77" zoomScaleNormal="77" topLeftCell="A85" workbookViewId="0">
      <selection activeCell="AL70" sqref="AL70:AL95"/>
    </sheetView>
  </sheetViews>
  <sheetFormatPr defaultColWidth="9" defaultRowHeight="14.25"/>
  <cols>
    <col min="1" max="1" width="5.88333333333333" style="52" customWidth="1"/>
    <col min="2" max="2" width="19.775" style="52" customWidth="1"/>
    <col min="3" max="3" width="16.6666666666667" style="52" customWidth="1"/>
    <col min="4" max="4" width="16.4416666666667" style="52" hidden="1" customWidth="1"/>
    <col min="5" max="5" width="12.2166666666667" style="52" customWidth="1"/>
    <col min="6" max="6" width="12.2166666666667" style="52" hidden="1" customWidth="1"/>
    <col min="7" max="7" width="9" style="52"/>
    <col min="8" max="8" width="17.3333333333333" style="52" customWidth="1"/>
    <col min="9" max="9" width="21.6666666666667" style="52" customWidth="1"/>
    <col min="10" max="10" width="14.8833333333333" style="52" hidden="1" customWidth="1"/>
    <col min="11" max="11" width="13.775" style="36" hidden="1" customWidth="1"/>
    <col min="12" max="12" width="14.1083333333333" style="52" hidden="1" customWidth="1"/>
    <col min="13" max="13" width="19.3333333333333" style="36" hidden="1" customWidth="1"/>
    <col min="14" max="14" width="15.6666666666667" style="52" customWidth="1"/>
    <col min="15" max="15" width="14.4416666666667" style="36" hidden="1" customWidth="1"/>
    <col min="16" max="16" width="12.775" style="52" hidden="1" customWidth="1"/>
    <col min="17" max="17" width="17.8833333333333" style="36" hidden="1" customWidth="1"/>
    <col min="18" max="18" width="16.3333333333333" style="52" hidden="1" customWidth="1"/>
    <col min="19" max="19" width="14.3333333333333" style="36" hidden="1" customWidth="1"/>
    <col min="20" max="20" width="23.3333333333333" style="52" customWidth="1"/>
    <col min="21" max="21" width="23.3333333333333" style="36" hidden="1" customWidth="1"/>
    <col min="22" max="22" width="20.2166666666667" style="52" hidden="1" customWidth="1"/>
    <col min="23" max="23" width="34.775" style="36" hidden="1" customWidth="1"/>
    <col min="24" max="24" width="17.5583333333333" style="52" hidden="1" customWidth="1"/>
    <col min="25" max="25" width="26.8833333333333" style="36" hidden="1" customWidth="1"/>
    <col min="26" max="26" width="16.2166666666667" style="52" customWidth="1"/>
    <col min="27" max="27" width="22.5583333333333" style="36" hidden="1" customWidth="1"/>
    <col min="28" max="28" width="22.775" style="52" hidden="1" customWidth="1"/>
    <col min="29" max="29" width="18.1083333333333" style="36" hidden="1" customWidth="1"/>
    <col min="30" max="30" width="20.775" style="52" hidden="1" customWidth="1"/>
    <col min="31" max="31" width="14.8833333333333" style="36" hidden="1" customWidth="1"/>
    <col min="32" max="32" width="17.1083333333333" style="52" customWidth="1"/>
    <col min="33" max="33" width="9" style="36" hidden="1" customWidth="1"/>
    <col min="34" max="34" width="12.2166666666667" style="52" hidden="1" customWidth="1"/>
    <col min="35" max="35" width="14" style="52" hidden="1" customWidth="1"/>
    <col min="36" max="36" width="9.88333333333333" style="52" customWidth="1"/>
    <col min="37" max="37" width="9" style="36" hidden="1" customWidth="1"/>
    <col min="38" max="38" width="12" style="52" customWidth="1"/>
    <col min="39" max="72" width="9" style="53"/>
    <col min="73" max="16384" width="9" style="2"/>
  </cols>
  <sheetData>
    <row r="1" ht="49.95" customHeight="1" spans="1:38">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74"/>
    </row>
    <row r="2" s="1" customFormat="1" ht="49.95"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46" customFormat="1" ht="49.95" customHeight="1" spans="1:73">
      <c r="A3" s="56">
        <v>1</v>
      </c>
      <c r="B3" s="56">
        <v>20193141029</v>
      </c>
      <c r="C3" s="56" t="s">
        <v>638</v>
      </c>
      <c r="D3" s="56" t="s">
        <v>688</v>
      </c>
      <c r="E3" s="56" t="s">
        <v>2161</v>
      </c>
      <c r="F3" s="56">
        <v>13330323041</v>
      </c>
      <c r="G3" s="56" t="s">
        <v>38</v>
      </c>
      <c r="H3" s="56" t="s">
        <v>416</v>
      </c>
      <c r="I3" s="56" t="s">
        <v>40</v>
      </c>
      <c r="J3" s="56">
        <v>5.6</v>
      </c>
      <c r="K3" s="56" t="s">
        <v>2162</v>
      </c>
      <c r="L3" s="56">
        <v>5.5</v>
      </c>
      <c r="M3" s="56" t="s">
        <v>2163</v>
      </c>
      <c r="N3" s="56">
        <v>5.5</v>
      </c>
      <c r="O3" s="56" t="s">
        <v>2163</v>
      </c>
      <c r="P3" s="56">
        <v>0</v>
      </c>
      <c r="Q3" s="56" t="s">
        <v>738</v>
      </c>
      <c r="R3" s="56">
        <v>0</v>
      </c>
      <c r="S3" s="56" t="s">
        <v>738</v>
      </c>
      <c r="T3" s="56">
        <v>0</v>
      </c>
      <c r="U3" s="56" t="s">
        <v>738</v>
      </c>
      <c r="V3" s="56">
        <v>38.25</v>
      </c>
      <c r="W3" s="56" t="s">
        <v>2164</v>
      </c>
      <c r="X3" s="56">
        <v>38.35</v>
      </c>
      <c r="Y3" s="56" t="s">
        <v>2165</v>
      </c>
      <c r="Z3" s="56">
        <v>38.35</v>
      </c>
      <c r="AA3" s="56" t="s">
        <v>2165</v>
      </c>
      <c r="AB3" s="56">
        <v>0.4</v>
      </c>
      <c r="AC3" s="56" t="s">
        <v>2166</v>
      </c>
      <c r="AD3" s="56">
        <v>0.4</v>
      </c>
      <c r="AE3" s="56" t="s">
        <v>2166</v>
      </c>
      <c r="AF3" s="56">
        <v>0.4</v>
      </c>
      <c r="AG3" s="56" t="s">
        <v>2166</v>
      </c>
      <c r="AH3" s="56">
        <v>44.25</v>
      </c>
      <c r="AI3" s="56">
        <v>44.25</v>
      </c>
      <c r="AJ3" s="42">
        <f t="shared" ref="AJ3:AJ13" si="0">N3+T3+Z3+AF3</f>
        <v>44.25</v>
      </c>
      <c r="AK3" s="66"/>
      <c r="AL3" s="56" t="s">
        <v>47</v>
      </c>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84"/>
    </row>
    <row r="4" s="47" customFormat="1" ht="49.95" customHeight="1" spans="1:72">
      <c r="A4" s="56">
        <v>2</v>
      </c>
      <c r="B4" s="56">
        <v>20193072005</v>
      </c>
      <c r="C4" s="56" t="s">
        <v>2167</v>
      </c>
      <c r="D4" s="56" t="s">
        <v>688</v>
      </c>
      <c r="E4" s="56" t="s">
        <v>2168</v>
      </c>
      <c r="F4" s="56">
        <v>13430375379</v>
      </c>
      <c r="G4" s="56" t="s">
        <v>842</v>
      </c>
      <c r="H4" s="56" t="s">
        <v>416</v>
      </c>
      <c r="I4" s="56" t="s">
        <v>40</v>
      </c>
      <c r="J4" s="56">
        <v>1.4</v>
      </c>
      <c r="K4" s="56" t="s">
        <v>2169</v>
      </c>
      <c r="L4" s="56">
        <v>1.1</v>
      </c>
      <c r="M4" s="56" t="s">
        <v>2170</v>
      </c>
      <c r="N4" s="56">
        <v>1.1</v>
      </c>
      <c r="O4" s="56" t="s">
        <v>2170</v>
      </c>
      <c r="P4" s="56">
        <v>0</v>
      </c>
      <c r="Q4" s="56">
        <v>0</v>
      </c>
      <c r="R4" s="56">
        <v>0</v>
      </c>
      <c r="S4" s="56">
        <v>0</v>
      </c>
      <c r="T4" s="56">
        <v>0</v>
      </c>
      <c r="U4" s="56">
        <v>0</v>
      </c>
      <c r="V4" s="56">
        <v>39.1</v>
      </c>
      <c r="W4" s="56" t="s">
        <v>2171</v>
      </c>
      <c r="X4" s="56">
        <v>39.4</v>
      </c>
      <c r="Y4" s="56" t="s">
        <v>2172</v>
      </c>
      <c r="Z4" s="56">
        <v>39.4</v>
      </c>
      <c r="AA4" s="56" t="s">
        <v>2172</v>
      </c>
      <c r="AB4" s="56">
        <v>0.2</v>
      </c>
      <c r="AC4" s="56" t="s">
        <v>2173</v>
      </c>
      <c r="AD4" s="56">
        <v>0.2</v>
      </c>
      <c r="AE4" s="56" t="s">
        <v>2173</v>
      </c>
      <c r="AF4" s="56">
        <v>0.2</v>
      </c>
      <c r="AG4" s="56" t="s">
        <v>2173</v>
      </c>
      <c r="AH4" s="56">
        <v>40.5</v>
      </c>
      <c r="AI4" s="56">
        <v>40.7</v>
      </c>
      <c r="AJ4" s="42">
        <f t="shared" si="0"/>
        <v>40.7</v>
      </c>
      <c r="AK4" s="66"/>
      <c r="AL4" s="56" t="s">
        <v>47</v>
      </c>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row>
    <row r="5" s="47" customFormat="1" ht="49.95" customHeight="1" spans="1:72">
      <c r="A5" s="56">
        <v>3</v>
      </c>
      <c r="B5" s="56">
        <v>20193141009</v>
      </c>
      <c r="C5" s="56" t="s">
        <v>638</v>
      </c>
      <c r="D5" s="56" t="s">
        <v>688</v>
      </c>
      <c r="E5" s="56" t="s">
        <v>2174</v>
      </c>
      <c r="F5" s="56">
        <v>13600350131</v>
      </c>
      <c r="G5" s="56" t="s">
        <v>38</v>
      </c>
      <c r="H5" s="56" t="s">
        <v>416</v>
      </c>
      <c r="I5" s="56" t="s">
        <v>40</v>
      </c>
      <c r="J5" s="56">
        <v>0.4</v>
      </c>
      <c r="K5" s="56" t="s">
        <v>2175</v>
      </c>
      <c r="L5" s="56">
        <v>0.4</v>
      </c>
      <c r="M5" s="56" t="s">
        <v>2175</v>
      </c>
      <c r="N5" s="56">
        <v>0.4</v>
      </c>
      <c r="O5" s="56" t="s">
        <v>2175</v>
      </c>
      <c r="P5" s="56">
        <v>0</v>
      </c>
      <c r="Q5" s="56">
        <v>0</v>
      </c>
      <c r="R5" s="56">
        <v>0</v>
      </c>
      <c r="S5" s="56">
        <v>0</v>
      </c>
      <c r="T5" s="56">
        <v>0</v>
      </c>
      <c r="U5" s="66"/>
      <c r="V5" s="56">
        <v>33.75</v>
      </c>
      <c r="W5" s="58" t="s">
        <v>2176</v>
      </c>
      <c r="X5" s="56">
        <v>31.85</v>
      </c>
      <c r="Y5" s="58" t="s">
        <v>2177</v>
      </c>
      <c r="Z5" s="56">
        <v>31.85</v>
      </c>
      <c r="AA5" s="58" t="s">
        <v>2177</v>
      </c>
      <c r="AB5" s="56">
        <v>0.6</v>
      </c>
      <c r="AC5" s="58" t="s">
        <v>2178</v>
      </c>
      <c r="AD5" s="56">
        <v>0.6</v>
      </c>
      <c r="AE5" s="58" t="s">
        <v>2178</v>
      </c>
      <c r="AF5" s="56">
        <v>0.6</v>
      </c>
      <c r="AG5" s="58" t="s">
        <v>2178</v>
      </c>
      <c r="AH5" s="56">
        <v>34.75</v>
      </c>
      <c r="AI5" s="56">
        <v>32.85</v>
      </c>
      <c r="AJ5" s="42">
        <f t="shared" si="0"/>
        <v>32.85</v>
      </c>
      <c r="AK5" s="66"/>
      <c r="AL5" s="56" t="s">
        <v>47</v>
      </c>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row>
    <row r="6" s="47" customFormat="1" ht="49.95" customHeight="1" spans="1:72">
      <c r="A6" s="56">
        <v>4</v>
      </c>
      <c r="B6" s="57">
        <v>20193072006</v>
      </c>
      <c r="C6" s="57" t="s">
        <v>2167</v>
      </c>
      <c r="D6" s="57" t="s">
        <v>2179</v>
      </c>
      <c r="E6" s="57" t="s">
        <v>2180</v>
      </c>
      <c r="F6" s="57">
        <v>13430375331</v>
      </c>
      <c r="G6" s="57" t="s">
        <v>138</v>
      </c>
      <c r="H6" s="57" t="s">
        <v>416</v>
      </c>
      <c r="I6" s="57" t="s">
        <v>40</v>
      </c>
      <c r="J6" s="57" t="s">
        <v>86</v>
      </c>
      <c r="K6" s="57" t="s">
        <v>2181</v>
      </c>
      <c r="L6" s="57">
        <v>1.3</v>
      </c>
      <c r="M6" s="56"/>
      <c r="N6" s="57">
        <v>1.3</v>
      </c>
      <c r="O6" s="56"/>
      <c r="P6" s="57">
        <v>0</v>
      </c>
      <c r="Q6" s="57" t="s">
        <v>738</v>
      </c>
      <c r="R6" s="57">
        <v>0</v>
      </c>
      <c r="S6" s="57" t="s">
        <v>738</v>
      </c>
      <c r="T6" s="57">
        <v>0</v>
      </c>
      <c r="U6" s="57" t="s">
        <v>738</v>
      </c>
      <c r="V6" s="57" t="s">
        <v>2182</v>
      </c>
      <c r="W6" s="57" t="s">
        <v>2183</v>
      </c>
      <c r="X6" s="57" t="s">
        <v>2184</v>
      </c>
      <c r="Y6" s="57" t="s">
        <v>2184</v>
      </c>
      <c r="Z6" s="57">
        <v>30.4</v>
      </c>
      <c r="AA6" s="57" t="s">
        <v>2184</v>
      </c>
      <c r="AB6" s="57">
        <v>0.2</v>
      </c>
      <c r="AC6" s="57" t="s">
        <v>2185</v>
      </c>
      <c r="AD6" s="57" t="s">
        <v>2184</v>
      </c>
      <c r="AE6" s="57" t="s">
        <v>2184</v>
      </c>
      <c r="AF6" s="57">
        <v>0.2</v>
      </c>
      <c r="AG6" s="57" t="s">
        <v>2185</v>
      </c>
      <c r="AH6" s="57">
        <v>31.9</v>
      </c>
      <c r="AI6" s="57">
        <v>31.9</v>
      </c>
      <c r="AJ6" s="42">
        <f t="shared" si="0"/>
        <v>31.9</v>
      </c>
      <c r="AK6" s="56"/>
      <c r="AL6" s="56" t="s">
        <v>47</v>
      </c>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row>
    <row r="7" s="47" customFormat="1" ht="49.95" customHeight="1" spans="1:72">
      <c r="A7" s="56">
        <v>5</v>
      </c>
      <c r="B7" s="56">
        <v>20193141010</v>
      </c>
      <c r="C7" s="56" t="s">
        <v>638</v>
      </c>
      <c r="D7" s="56" t="s">
        <v>2179</v>
      </c>
      <c r="E7" s="56" t="s">
        <v>2186</v>
      </c>
      <c r="F7" s="56">
        <v>13480167590</v>
      </c>
      <c r="G7" s="56" t="s">
        <v>434</v>
      </c>
      <c r="H7" s="56" t="s">
        <v>416</v>
      </c>
      <c r="I7" s="56" t="s">
        <v>40</v>
      </c>
      <c r="J7" s="56" t="s">
        <v>378</v>
      </c>
      <c r="K7" s="56" t="s">
        <v>2187</v>
      </c>
      <c r="L7" s="56">
        <v>0.7</v>
      </c>
      <c r="M7" s="56"/>
      <c r="N7" s="56">
        <v>0.5</v>
      </c>
      <c r="O7" s="56" t="s">
        <v>2188</v>
      </c>
      <c r="P7" s="56">
        <v>0</v>
      </c>
      <c r="Q7" s="56" t="s">
        <v>738</v>
      </c>
      <c r="R7" s="56">
        <v>0</v>
      </c>
      <c r="S7" s="56" t="s">
        <v>738</v>
      </c>
      <c r="T7" s="56">
        <v>0</v>
      </c>
      <c r="U7" s="56" t="s">
        <v>738</v>
      </c>
      <c r="V7" s="56" t="s">
        <v>1260</v>
      </c>
      <c r="W7" s="56" t="s">
        <v>2189</v>
      </c>
      <c r="X7" s="56">
        <v>30</v>
      </c>
      <c r="Y7" s="56"/>
      <c r="Z7" s="56">
        <v>30.2</v>
      </c>
      <c r="AA7" s="56" t="s">
        <v>2188</v>
      </c>
      <c r="AB7" s="56">
        <v>0</v>
      </c>
      <c r="AC7" s="56"/>
      <c r="AD7" s="56">
        <v>0</v>
      </c>
      <c r="AE7" s="56"/>
      <c r="AF7" s="56">
        <v>0</v>
      </c>
      <c r="AG7" s="56"/>
      <c r="AH7" s="56">
        <v>30.7</v>
      </c>
      <c r="AI7" s="56">
        <v>30.7</v>
      </c>
      <c r="AJ7" s="42">
        <f t="shared" si="0"/>
        <v>30.7</v>
      </c>
      <c r="AK7" s="56"/>
      <c r="AL7" s="56" t="s">
        <v>47</v>
      </c>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row>
    <row r="8" s="47" customFormat="1" ht="49.95" customHeight="1" spans="1:72">
      <c r="A8" s="56">
        <v>6</v>
      </c>
      <c r="B8" s="57">
        <v>20193141040</v>
      </c>
      <c r="C8" s="57" t="s">
        <v>638</v>
      </c>
      <c r="D8" s="57" t="s">
        <v>2179</v>
      </c>
      <c r="E8" s="57" t="s">
        <v>2190</v>
      </c>
      <c r="F8" s="57">
        <v>19865040210</v>
      </c>
      <c r="G8" s="57" t="s">
        <v>1130</v>
      </c>
      <c r="H8" s="57" t="s">
        <v>416</v>
      </c>
      <c r="I8" s="57" t="s">
        <v>40</v>
      </c>
      <c r="J8" s="57" t="s">
        <v>74</v>
      </c>
      <c r="K8" s="57" t="s">
        <v>2191</v>
      </c>
      <c r="L8" s="57">
        <v>3.3</v>
      </c>
      <c r="M8" s="57"/>
      <c r="N8" s="57">
        <v>3.3</v>
      </c>
      <c r="O8" s="57"/>
      <c r="P8" s="57">
        <v>0</v>
      </c>
      <c r="Q8" s="57" t="s">
        <v>738</v>
      </c>
      <c r="R8" s="57">
        <v>0</v>
      </c>
      <c r="S8" s="57" t="s">
        <v>738</v>
      </c>
      <c r="T8" s="57">
        <v>0</v>
      </c>
      <c r="U8" s="57" t="s">
        <v>738</v>
      </c>
      <c r="V8" s="57" t="s">
        <v>2192</v>
      </c>
      <c r="W8" s="57" t="s">
        <v>2193</v>
      </c>
      <c r="X8" s="57" t="s">
        <v>2184</v>
      </c>
      <c r="Y8" s="57" t="s">
        <v>2184</v>
      </c>
      <c r="Z8" s="57">
        <v>24.6</v>
      </c>
      <c r="AA8" s="57" t="s">
        <v>2193</v>
      </c>
      <c r="AB8" s="57" t="s">
        <v>95</v>
      </c>
      <c r="AC8" s="57" t="s">
        <v>2194</v>
      </c>
      <c r="AD8" s="57" t="s">
        <v>95</v>
      </c>
      <c r="AE8" s="57"/>
      <c r="AF8" s="57">
        <v>0.2</v>
      </c>
      <c r="AG8" s="56"/>
      <c r="AH8" s="57">
        <v>28.1</v>
      </c>
      <c r="AI8" s="57">
        <v>28.1</v>
      </c>
      <c r="AJ8" s="42">
        <f t="shared" si="0"/>
        <v>28.1</v>
      </c>
      <c r="AK8" s="56"/>
      <c r="AL8" s="56" t="s">
        <v>47</v>
      </c>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row>
    <row r="9" ht="49.95" customHeight="1" spans="1:38">
      <c r="A9" s="56">
        <v>7</v>
      </c>
      <c r="B9" s="58">
        <v>20193141036</v>
      </c>
      <c r="C9" s="56" t="s">
        <v>638</v>
      </c>
      <c r="D9" s="56" t="s">
        <v>688</v>
      </c>
      <c r="E9" s="58" t="s">
        <v>2195</v>
      </c>
      <c r="F9" s="58">
        <v>19860015683</v>
      </c>
      <c r="G9" s="58" t="s">
        <v>73</v>
      </c>
      <c r="H9" s="58" t="s">
        <v>416</v>
      </c>
      <c r="I9" s="58" t="s">
        <v>40</v>
      </c>
      <c r="J9" s="58">
        <v>4.9</v>
      </c>
      <c r="K9" s="58" t="s">
        <v>2196</v>
      </c>
      <c r="L9" s="58">
        <v>4.9</v>
      </c>
      <c r="M9" s="58" t="s">
        <v>2196</v>
      </c>
      <c r="N9" s="58">
        <v>4.9</v>
      </c>
      <c r="O9" s="58" t="s">
        <v>2196</v>
      </c>
      <c r="P9" s="58">
        <v>0</v>
      </c>
      <c r="Q9" s="58" t="s">
        <v>738</v>
      </c>
      <c r="R9" s="58">
        <v>0</v>
      </c>
      <c r="S9" s="58" t="s">
        <v>738</v>
      </c>
      <c r="T9" s="58">
        <v>0</v>
      </c>
      <c r="U9" s="58" t="s">
        <v>738</v>
      </c>
      <c r="V9" s="58">
        <v>21.2</v>
      </c>
      <c r="W9" s="58" t="s">
        <v>2197</v>
      </c>
      <c r="X9" s="58">
        <v>21.2</v>
      </c>
      <c r="Y9" s="58" t="s">
        <v>2197</v>
      </c>
      <c r="Z9" s="58">
        <v>21.2</v>
      </c>
      <c r="AA9" s="58" t="s">
        <v>2197</v>
      </c>
      <c r="AB9" s="58">
        <v>0.4</v>
      </c>
      <c r="AC9" s="58" t="s">
        <v>2198</v>
      </c>
      <c r="AD9" s="58">
        <v>0.4</v>
      </c>
      <c r="AE9" s="58" t="s">
        <v>2198</v>
      </c>
      <c r="AF9" s="58">
        <v>0.4</v>
      </c>
      <c r="AG9" s="58" t="s">
        <v>2198</v>
      </c>
      <c r="AH9" s="58">
        <v>26.5</v>
      </c>
      <c r="AI9" s="58">
        <v>26.5</v>
      </c>
      <c r="AJ9" s="42">
        <f t="shared" si="0"/>
        <v>26.5</v>
      </c>
      <c r="AK9" s="66"/>
      <c r="AL9" s="56" t="s">
        <v>47</v>
      </c>
    </row>
    <row r="10" s="48" customFormat="1" ht="49.95" customHeight="1" spans="1:73">
      <c r="A10" s="56">
        <v>8</v>
      </c>
      <c r="B10" s="56">
        <v>20193141008</v>
      </c>
      <c r="C10" s="56" t="s">
        <v>638</v>
      </c>
      <c r="D10" s="56" t="s">
        <v>688</v>
      </c>
      <c r="E10" s="56" t="s">
        <v>2199</v>
      </c>
      <c r="F10" s="56">
        <v>18719359830</v>
      </c>
      <c r="G10" s="56" t="s">
        <v>352</v>
      </c>
      <c r="H10" s="56" t="s">
        <v>416</v>
      </c>
      <c r="I10" s="56" t="s">
        <v>40</v>
      </c>
      <c r="J10" s="58">
        <v>3.7</v>
      </c>
      <c r="K10" s="58" t="s">
        <v>2200</v>
      </c>
      <c r="L10" s="58">
        <v>3.9</v>
      </c>
      <c r="M10" s="58" t="s">
        <v>2201</v>
      </c>
      <c r="N10" s="56">
        <v>3.9</v>
      </c>
      <c r="O10" s="58" t="s">
        <v>2201</v>
      </c>
      <c r="P10" s="56">
        <v>0</v>
      </c>
      <c r="Q10" s="56"/>
      <c r="R10" s="56">
        <v>0</v>
      </c>
      <c r="S10" s="56"/>
      <c r="T10" s="56">
        <v>0</v>
      </c>
      <c r="U10" s="66"/>
      <c r="V10" s="56">
        <v>16.4</v>
      </c>
      <c r="W10" s="58" t="s">
        <v>2202</v>
      </c>
      <c r="X10" s="56">
        <v>0.2</v>
      </c>
      <c r="Y10" s="58" t="s">
        <v>2203</v>
      </c>
      <c r="Z10" s="56">
        <v>12.2</v>
      </c>
      <c r="AA10" s="66" t="s">
        <v>2204</v>
      </c>
      <c r="AB10" s="56">
        <v>0.2</v>
      </c>
      <c r="AC10" s="56" t="s">
        <v>136</v>
      </c>
      <c r="AD10" s="56">
        <v>0.2</v>
      </c>
      <c r="AE10" s="56" t="s">
        <v>136</v>
      </c>
      <c r="AF10" s="56">
        <v>0.2</v>
      </c>
      <c r="AG10" s="56" t="s">
        <v>136</v>
      </c>
      <c r="AH10" s="77">
        <v>20.3</v>
      </c>
      <c r="AI10" s="77">
        <v>4.3</v>
      </c>
      <c r="AJ10" s="42">
        <f t="shared" si="0"/>
        <v>16.3</v>
      </c>
      <c r="AK10" s="66"/>
      <c r="AL10" s="56" t="s">
        <v>47</v>
      </c>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85"/>
    </row>
    <row r="11" ht="49.95" customHeight="1" spans="1:38">
      <c r="A11" s="56">
        <v>9</v>
      </c>
      <c r="B11" s="56">
        <v>20193141022</v>
      </c>
      <c r="C11" s="56" t="s">
        <v>638</v>
      </c>
      <c r="D11" s="56" t="s">
        <v>2205</v>
      </c>
      <c r="E11" s="56" t="s">
        <v>2206</v>
      </c>
      <c r="F11" s="56">
        <v>15816915385</v>
      </c>
      <c r="G11" s="56" t="s">
        <v>663</v>
      </c>
      <c r="H11" s="56" t="s">
        <v>416</v>
      </c>
      <c r="I11" s="56" t="s">
        <v>40</v>
      </c>
      <c r="J11" s="56">
        <v>1.3</v>
      </c>
      <c r="K11" s="56" t="s">
        <v>2207</v>
      </c>
      <c r="L11" s="56">
        <v>1.3</v>
      </c>
      <c r="M11" s="56"/>
      <c r="N11" s="56">
        <v>1.3</v>
      </c>
      <c r="O11" s="56"/>
      <c r="P11" s="56">
        <v>0</v>
      </c>
      <c r="Q11" s="56" t="s">
        <v>738</v>
      </c>
      <c r="R11" s="56">
        <v>0</v>
      </c>
      <c r="S11" s="56" t="s">
        <v>738</v>
      </c>
      <c r="T11" s="56">
        <v>0</v>
      </c>
      <c r="U11" s="56"/>
      <c r="V11" s="56">
        <v>14.6</v>
      </c>
      <c r="W11" s="56" t="s">
        <v>2208</v>
      </c>
      <c r="X11" s="56">
        <v>7.6</v>
      </c>
      <c r="Y11" s="56" t="s">
        <v>2209</v>
      </c>
      <c r="Z11" s="56">
        <v>12.5</v>
      </c>
      <c r="AA11" s="56" t="s">
        <v>2210</v>
      </c>
      <c r="AB11" s="56">
        <v>0.6</v>
      </c>
      <c r="AC11" s="56" t="s">
        <v>2211</v>
      </c>
      <c r="AD11" s="56">
        <v>0.6</v>
      </c>
      <c r="AE11" s="56"/>
      <c r="AF11" s="56">
        <v>0.6</v>
      </c>
      <c r="AG11" s="56"/>
      <c r="AH11" s="56">
        <v>16.5</v>
      </c>
      <c r="AI11" s="56">
        <v>9.5</v>
      </c>
      <c r="AJ11" s="42">
        <f t="shared" si="0"/>
        <v>14.4</v>
      </c>
      <c r="AK11" s="56"/>
      <c r="AL11" s="56" t="s">
        <v>47</v>
      </c>
    </row>
    <row r="12" s="49" customFormat="1" ht="49.95" customHeight="1" spans="1:73">
      <c r="A12" s="56">
        <v>10</v>
      </c>
      <c r="B12" s="56">
        <v>20193072004</v>
      </c>
      <c r="C12" s="56" t="s">
        <v>2167</v>
      </c>
      <c r="D12" s="56" t="s">
        <v>688</v>
      </c>
      <c r="E12" s="56" t="s">
        <v>2212</v>
      </c>
      <c r="F12" s="56">
        <v>18938441132</v>
      </c>
      <c r="G12" s="56" t="s">
        <v>1975</v>
      </c>
      <c r="H12" s="56" t="s">
        <v>416</v>
      </c>
      <c r="I12" s="56" t="s">
        <v>40</v>
      </c>
      <c r="J12" s="56">
        <v>6.9</v>
      </c>
      <c r="K12" s="56" t="s">
        <v>2213</v>
      </c>
      <c r="L12" s="56">
        <v>6.9</v>
      </c>
      <c r="M12" s="56" t="s">
        <v>2213</v>
      </c>
      <c r="N12" s="56">
        <v>6.9</v>
      </c>
      <c r="O12" s="66" t="s">
        <v>2213</v>
      </c>
      <c r="P12" s="56">
        <v>0</v>
      </c>
      <c r="Q12" s="56">
        <v>0</v>
      </c>
      <c r="R12" s="56">
        <v>0</v>
      </c>
      <c r="S12" s="56"/>
      <c r="T12" s="56">
        <v>0</v>
      </c>
      <c r="U12" s="66"/>
      <c r="V12" s="56">
        <v>6.6</v>
      </c>
      <c r="W12" s="56" t="s">
        <v>2214</v>
      </c>
      <c r="X12" s="56">
        <v>6.6</v>
      </c>
      <c r="Y12" s="56" t="s">
        <v>2214</v>
      </c>
      <c r="Z12" s="56">
        <v>6.6</v>
      </c>
      <c r="AA12" s="66" t="s">
        <v>2214</v>
      </c>
      <c r="AB12" s="56">
        <v>0.7</v>
      </c>
      <c r="AC12" s="56" t="s">
        <v>2215</v>
      </c>
      <c r="AD12" s="56">
        <v>0.7</v>
      </c>
      <c r="AE12" s="56" t="s">
        <v>2215</v>
      </c>
      <c r="AF12" s="56">
        <v>0.7</v>
      </c>
      <c r="AG12" s="66" t="s">
        <v>2215</v>
      </c>
      <c r="AH12" s="56">
        <v>14.2</v>
      </c>
      <c r="AI12" s="56">
        <v>14.2</v>
      </c>
      <c r="AJ12" s="42">
        <f t="shared" si="0"/>
        <v>14.2</v>
      </c>
      <c r="AK12" s="66"/>
      <c r="AL12" s="56" t="s">
        <v>47</v>
      </c>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86"/>
    </row>
    <row r="13" s="50" customFormat="1" ht="49.95" customHeight="1" spans="1:73">
      <c r="A13" s="56">
        <v>11</v>
      </c>
      <c r="B13" s="56">
        <v>20193141038</v>
      </c>
      <c r="C13" s="56" t="s">
        <v>638</v>
      </c>
      <c r="D13" s="56" t="s">
        <v>1840</v>
      </c>
      <c r="E13" s="56" t="s">
        <v>2216</v>
      </c>
      <c r="F13" s="56">
        <v>15573105824</v>
      </c>
      <c r="G13" s="56" t="s">
        <v>787</v>
      </c>
      <c r="H13" s="56" t="s">
        <v>416</v>
      </c>
      <c r="I13" s="56" t="s">
        <v>40</v>
      </c>
      <c r="J13" s="56">
        <v>6.8</v>
      </c>
      <c r="K13" s="56" t="s">
        <v>2217</v>
      </c>
      <c r="L13" s="56">
        <v>6.8</v>
      </c>
      <c r="M13" s="56" t="s">
        <v>2217</v>
      </c>
      <c r="N13" s="56">
        <v>6.8</v>
      </c>
      <c r="O13" s="56" t="s">
        <v>2217</v>
      </c>
      <c r="P13" s="56">
        <v>0</v>
      </c>
      <c r="Q13" s="56" t="s">
        <v>738</v>
      </c>
      <c r="R13" s="56">
        <v>0</v>
      </c>
      <c r="S13" s="56" t="s">
        <v>738</v>
      </c>
      <c r="T13" s="56">
        <v>0</v>
      </c>
      <c r="U13" s="56" t="s">
        <v>738</v>
      </c>
      <c r="V13" s="56">
        <v>7.2</v>
      </c>
      <c r="W13" s="56" t="s">
        <v>2218</v>
      </c>
      <c r="X13" s="56">
        <v>7.2</v>
      </c>
      <c r="Y13" s="56" t="s">
        <v>2218</v>
      </c>
      <c r="Z13" s="56">
        <v>7.2</v>
      </c>
      <c r="AA13" s="56" t="s">
        <v>2218</v>
      </c>
      <c r="AB13" s="56">
        <v>0</v>
      </c>
      <c r="AC13" s="56" t="s">
        <v>738</v>
      </c>
      <c r="AD13" s="56">
        <v>0</v>
      </c>
      <c r="AE13" s="56" t="s">
        <v>738</v>
      </c>
      <c r="AF13" s="56">
        <v>0</v>
      </c>
      <c r="AG13" s="56" t="s">
        <v>738</v>
      </c>
      <c r="AH13" s="56">
        <v>14</v>
      </c>
      <c r="AI13" s="56">
        <v>14</v>
      </c>
      <c r="AJ13" s="42">
        <f t="shared" si="0"/>
        <v>14</v>
      </c>
      <c r="AK13" s="56"/>
      <c r="AL13" s="56" t="s">
        <v>47</v>
      </c>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7"/>
    </row>
    <row r="14" s="49" customFormat="1" ht="49.95" customHeight="1" spans="1:73">
      <c r="A14" s="56">
        <v>12</v>
      </c>
      <c r="B14" s="59">
        <v>20193072034</v>
      </c>
      <c r="C14" s="59" t="s">
        <v>2167</v>
      </c>
      <c r="D14" s="59" t="s">
        <v>1840</v>
      </c>
      <c r="E14" s="59" t="s">
        <v>2219</v>
      </c>
      <c r="F14" s="59">
        <v>13600091143</v>
      </c>
      <c r="G14" s="59" t="s">
        <v>188</v>
      </c>
      <c r="H14" s="59" t="s">
        <v>416</v>
      </c>
      <c r="I14" s="59" t="s">
        <v>40</v>
      </c>
      <c r="J14" s="59">
        <v>2.1</v>
      </c>
      <c r="K14" s="59" t="s">
        <v>2220</v>
      </c>
      <c r="L14" s="59">
        <v>4.1</v>
      </c>
      <c r="M14" s="59" t="s">
        <v>2221</v>
      </c>
      <c r="N14" s="59">
        <v>6.1</v>
      </c>
      <c r="O14" s="59" t="s">
        <v>2222</v>
      </c>
      <c r="P14" s="59">
        <v>0</v>
      </c>
      <c r="Q14" s="59" t="s">
        <v>738</v>
      </c>
      <c r="R14" s="70">
        <v>0</v>
      </c>
      <c r="S14" s="59" t="s">
        <v>738</v>
      </c>
      <c r="T14" s="59">
        <v>0</v>
      </c>
      <c r="U14" s="59" t="s">
        <v>738</v>
      </c>
      <c r="V14" s="59">
        <v>12.4</v>
      </c>
      <c r="W14" s="59" t="s">
        <v>2223</v>
      </c>
      <c r="X14" s="59">
        <v>2.45</v>
      </c>
      <c r="Y14" s="59" t="s">
        <v>2224</v>
      </c>
      <c r="Z14" s="59">
        <v>4.8</v>
      </c>
      <c r="AA14" s="59" t="s">
        <v>2225</v>
      </c>
      <c r="AB14" s="59">
        <v>1.6</v>
      </c>
      <c r="AC14" s="59" t="s">
        <v>2226</v>
      </c>
      <c r="AD14" s="59">
        <v>1.7</v>
      </c>
      <c r="AE14" s="59" t="s">
        <v>2227</v>
      </c>
      <c r="AF14" s="59">
        <v>1.6</v>
      </c>
      <c r="AG14" s="59" t="s">
        <v>2226</v>
      </c>
      <c r="AH14" s="59">
        <v>16.1</v>
      </c>
      <c r="AI14" s="59">
        <v>8.25</v>
      </c>
      <c r="AJ14" s="59">
        <v>12.6</v>
      </c>
      <c r="AK14" s="59" t="s">
        <v>2228</v>
      </c>
      <c r="AL14" s="56" t="s">
        <v>47</v>
      </c>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86"/>
    </row>
    <row r="15" s="50" customFormat="1" ht="49.95" customHeight="1" spans="1:73">
      <c r="A15" s="56">
        <v>13</v>
      </c>
      <c r="B15" s="56">
        <v>20193141026</v>
      </c>
      <c r="C15" s="56" t="s">
        <v>638</v>
      </c>
      <c r="D15" s="56" t="s">
        <v>688</v>
      </c>
      <c r="E15" s="56" t="s">
        <v>2229</v>
      </c>
      <c r="F15" s="56">
        <v>13945603351</v>
      </c>
      <c r="G15" s="56" t="s">
        <v>232</v>
      </c>
      <c r="H15" s="56" t="s">
        <v>416</v>
      </c>
      <c r="I15" s="56" t="s">
        <v>40</v>
      </c>
      <c r="J15" s="56">
        <v>1.1</v>
      </c>
      <c r="K15" s="56" t="s">
        <v>2230</v>
      </c>
      <c r="L15" s="56" t="s">
        <v>287</v>
      </c>
      <c r="M15" s="56" t="s">
        <v>2231</v>
      </c>
      <c r="N15" s="56">
        <v>0.9</v>
      </c>
      <c r="O15" s="56" t="s">
        <v>2231</v>
      </c>
      <c r="P15" s="56">
        <v>0</v>
      </c>
      <c r="Q15" s="56">
        <v>0</v>
      </c>
      <c r="R15" s="56">
        <v>0</v>
      </c>
      <c r="S15" s="56"/>
      <c r="T15" s="56">
        <v>0</v>
      </c>
      <c r="U15" s="66"/>
      <c r="V15" s="56">
        <v>9.8</v>
      </c>
      <c r="W15" s="56" t="s">
        <v>2232</v>
      </c>
      <c r="X15" s="56">
        <v>9.8</v>
      </c>
      <c r="Y15" s="56" t="s">
        <v>2232</v>
      </c>
      <c r="Z15" s="56">
        <v>9.8</v>
      </c>
      <c r="AA15" s="66" t="s">
        <v>2232</v>
      </c>
      <c r="AB15" s="56">
        <v>0.4</v>
      </c>
      <c r="AC15" s="56" t="s">
        <v>2233</v>
      </c>
      <c r="AD15" s="56">
        <v>0.7</v>
      </c>
      <c r="AE15" s="56" t="s">
        <v>2234</v>
      </c>
      <c r="AF15" s="56">
        <v>0.6</v>
      </c>
      <c r="AG15" s="56" t="s">
        <v>2235</v>
      </c>
      <c r="AH15" s="77">
        <f>SUM(AB15,X15,P15)</f>
        <v>10.2</v>
      </c>
      <c r="AI15" s="77">
        <v>11.4</v>
      </c>
      <c r="AJ15" s="42">
        <f t="shared" ref="AJ15:AJ33" si="1">N15+T15+Z15+AF15</f>
        <v>11.3</v>
      </c>
      <c r="AK15" s="66"/>
      <c r="AL15" s="56" t="s">
        <v>47</v>
      </c>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7"/>
    </row>
    <row r="16" s="49" customFormat="1" ht="49.95" customHeight="1" spans="1:73">
      <c r="A16" s="56">
        <v>14</v>
      </c>
      <c r="B16" s="56">
        <v>20193085002</v>
      </c>
      <c r="C16" s="56" t="s">
        <v>2236</v>
      </c>
      <c r="D16" s="56" t="s">
        <v>2205</v>
      </c>
      <c r="E16" s="56" t="s">
        <v>2237</v>
      </c>
      <c r="F16" s="56">
        <v>13418059652</v>
      </c>
      <c r="G16" s="56" t="s">
        <v>273</v>
      </c>
      <c r="H16" s="56" t="s">
        <v>416</v>
      </c>
      <c r="I16" s="56" t="s">
        <v>40</v>
      </c>
      <c r="J16" s="56">
        <v>1.9</v>
      </c>
      <c r="K16" s="56" t="s">
        <v>2238</v>
      </c>
      <c r="L16" s="56">
        <v>1.9</v>
      </c>
      <c r="M16" s="56"/>
      <c r="N16" s="56">
        <v>1.9</v>
      </c>
      <c r="O16" s="56"/>
      <c r="P16" s="56">
        <v>0</v>
      </c>
      <c r="Q16" s="56" t="s">
        <v>738</v>
      </c>
      <c r="R16" s="56">
        <v>0</v>
      </c>
      <c r="S16" s="56" t="s">
        <v>738</v>
      </c>
      <c r="T16" s="56">
        <v>0</v>
      </c>
      <c r="U16" s="56" t="s">
        <v>738</v>
      </c>
      <c r="V16" s="56">
        <v>7.6</v>
      </c>
      <c r="W16" s="56" t="s">
        <v>2239</v>
      </c>
      <c r="X16" s="56">
        <v>7.6</v>
      </c>
      <c r="Y16" s="56"/>
      <c r="Z16" s="56">
        <v>7.8</v>
      </c>
      <c r="AA16" s="56"/>
      <c r="AB16" s="56">
        <v>1.5</v>
      </c>
      <c r="AC16" s="56" t="s">
        <v>2240</v>
      </c>
      <c r="AD16" s="56">
        <v>1.5</v>
      </c>
      <c r="AE16" s="56"/>
      <c r="AF16" s="56">
        <v>1.3</v>
      </c>
      <c r="AG16" s="56"/>
      <c r="AH16" s="56">
        <v>10.8</v>
      </c>
      <c r="AI16" s="56">
        <v>10.8</v>
      </c>
      <c r="AJ16" s="42">
        <f t="shared" si="1"/>
        <v>11</v>
      </c>
      <c r="AK16" s="56" t="s">
        <v>2241</v>
      </c>
      <c r="AL16" s="56" t="s">
        <v>47</v>
      </c>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86"/>
    </row>
    <row r="17" s="46" customFormat="1" ht="49.95" customHeight="1" spans="1:73">
      <c r="A17" s="56">
        <v>15</v>
      </c>
      <c r="B17" s="56">
        <v>20193141035</v>
      </c>
      <c r="C17" s="56" t="s">
        <v>638</v>
      </c>
      <c r="D17" s="56" t="s">
        <v>2179</v>
      </c>
      <c r="E17" s="56" t="s">
        <v>2242</v>
      </c>
      <c r="F17" s="56">
        <v>17679219968</v>
      </c>
      <c r="G17" s="56" t="s">
        <v>1130</v>
      </c>
      <c r="H17" s="56" t="s">
        <v>416</v>
      </c>
      <c r="I17" s="56" t="s">
        <v>40</v>
      </c>
      <c r="J17" s="56">
        <v>7.8</v>
      </c>
      <c r="K17" s="56" t="s">
        <v>2243</v>
      </c>
      <c r="L17" s="56">
        <v>5.3</v>
      </c>
      <c r="M17" s="56" t="s">
        <v>2244</v>
      </c>
      <c r="N17" s="56">
        <v>5.2</v>
      </c>
      <c r="O17" s="56" t="s">
        <v>2245</v>
      </c>
      <c r="P17" s="56">
        <v>0</v>
      </c>
      <c r="Q17" s="56" t="s">
        <v>738</v>
      </c>
      <c r="R17" s="56">
        <v>0</v>
      </c>
      <c r="S17" s="56" t="s">
        <v>738</v>
      </c>
      <c r="T17" s="56">
        <v>0</v>
      </c>
      <c r="U17" s="56"/>
      <c r="V17" s="56">
        <v>7</v>
      </c>
      <c r="W17" s="56" t="s">
        <v>2246</v>
      </c>
      <c r="X17" s="56">
        <v>5</v>
      </c>
      <c r="Y17" s="56" t="s">
        <v>2247</v>
      </c>
      <c r="Z17" s="56">
        <v>5</v>
      </c>
      <c r="AA17" s="56" t="s">
        <v>2248</v>
      </c>
      <c r="AB17" s="56">
        <v>0.2</v>
      </c>
      <c r="AC17" s="56" t="s">
        <v>2185</v>
      </c>
      <c r="AD17" s="56">
        <v>0.2</v>
      </c>
      <c r="AE17" s="56"/>
      <c r="AF17" s="56">
        <v>0.3</v>
      </c>
      <c r="AG17" s="56" t="s">
        <v>2249</v>
      </c>
      <c r="AH17" s="56">
        <v>15</v>
      </c>
      <c r="AI17" s="56">
        <v>10.5</v>
      </c>
      <c r="AJ17" s="42">
        <f t="shared" si="1"/>
        <v>10.5</v>
      </c>
      <c r="AK17" s="56"/>
      <c r="AL17" s="56" t="s">
        <v>47</v>
      </c>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84"/>
    </row>
    <row r="18" s="49" customFormat="1" ht="49.95" customHeight="1" spans="1:73">
      <c r="A18" s="56">
        <v>16</v>
      </c>
      <c r="B18" s="56">
        <v>20193072039</v>
      </c>
      <c r="C18" s="56" t="s">
        <v>2167</v>
      </c>
      <c r="D18" s="56" t="s">
        <v>2179</v>
      </c>
      <c r="E18" s="56" t="s">
        <v>2250</v>
      </c>
      <c r="F18" s="56">
        <v>18729868010</v>
      </c>
      <c r="G18" s="56" t="s">
        <v>308</v>
      </c>
      <c r="H18" s="56" t="s">
        <v>416</v>
      </c>
      <c r="I18" s="56" t="s">
        <v>40</v>
      </c>
      <c r="J18" s="56" t="s">
        <v>459</v>
      </c>
      <c r="K18" s="56" t="s">
        <v>2251</v>
      </c>
      <c r="L18" s="56">
        <v>1.7</v>
      </c>
      <c r="M18" s="56" t="s">
        <v>2251</v>
      </c>
      <c r="N18" s="56">
        <v>1.7</v>
      </c>
      <c r="O18" s="56" t="s">
        <v>2251</v>
      </c>
      <c r="P18" s="56">
        <v>0</v>
      </c>
      <c r="Q18" s="56" t="s">
        <v>738</v>
      </c>
      <c r="R18" s="56">
        <v>0</v>
      </c>
      <c r="S18" s="56" t="s">
        <v>738</v>
      </c>
      <c r="T18" s="56">
        <v>0</v>
      </c>
      <c r="U18" s="56" t="s">
        <v>738</v>
      </c>
      <c r="V18" s="56" t="s">
        <v>2252</v>
      </c>
      <c r="W18" s="56" t="s">
        <v>2253</v>
      </c>
      <c r="X18" s="56">
        <v>7.7</v>
      </c>
      <c r="Y18" s="56" t="s">
        <v>2254</v>
      </c>
      <c r="Z18" s="56">
        <v>7.8</v>
      </c>
      <c r="AA18" s="56" t="s">
        <v>2255</v>
      </c>
      <c r="AB18" s="56" t="s">
        <v>490</v>
      </c>
      <c r="AC18" s="56" t="s">
        <v>2256</v>
      </c>
      <c r="AD18" s="56">
        <v>0.3</v>
      </c>
      <c r="AE18" s="56" t="s">
        <v>2256</v>
      </c>
      <c r="AF18" s="56">
        <v>0.3</v>
      </c>
      <c r="AG18" s="56" t="s">
        <v>595</v>
      </c>
      <c r="AH18" s="56">
        <v>11.8</v>
      </c>
      <c r="AI18" s="56">
        <v>9.7</v>
      </c>
      <c r="AJ18" s="42">
        <f t="shared" si="1"/>
        <v>9.8</v>
      </c>
      <c r="AK18" s="56"/>
      <c r="AL18" s="56" t="s">
        <v>47</v>
      </c>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86"/>
    </row>
    <row r="19" s="49" customFormat="1" ht="49.95" customHeight="1" spans="1:73">
      <c r="A19" s="56">
        <v>17</v>
      </c>
      <c r="B19" s="57">
        <v>20193141041</v>
      </c>
      <c r="C19" s="57" t="s">
        <v>638</v>
      </c>
      <c r="D19" s="57" t="s">
        <v>2179</v>
      </c>
      <c r="E19" s="57" t="s">
        <v>2257</v>
      </c>
      <c r="F19" s="57">
        <v>15200920660</v>
      </c>
      <c r="G19" s="57" t="s">
        <v>252</v>
      </c>
      <c r="H19" s="57" t="s">
        <v>416</v>
      </c>
      <c r="I19" s="57" t="s">
        <v>40</v>
      </c>
      <c r="J19" s="57" t="s">
        <v>378</v>
      </c>
      <c r="K19" s="57" t="s">
        <v>2258</v>
      </c>
      <c r="L19" s="57" t="s">
        <v>378</v>
      </c>
      <c r="M19" s="57"/>
      <c r="N19" s="57">
        <v>0.7</v>
      </c>
      <c r="O19" s="57"/>
      <c r="P19" s="57">
        <v>0</v>
      </c>
      <c r="Q19" s="57" t="s">
        <v>738</v>
      </c>
      <c r="R19" s="57">
        <v>0</v>
      </c>
      <c r="S19" s="57" t="s">
        <v>738</v>
      </c>
      <c r="T19" s="57">
        <v>0</v>
      </c>
      <c r="U19" s="57" t="s">
        <v>738</v>
      </c>
      <c r="V19" s="57" t="s">
        <v>2259</v>
      </c>
      <c r="W19" s="57" t="s">
        <v>2260</v>
      </c>
      <c r="X19" s="57" t="s">
        <v>2259</v>
      </c>
      <c r="Y19" s="56"/>
      <c r="Z19" s="57">
        <v>8.4</v>
      </c>
      <c r="AA19" s="56"/>
      <c r="AB19" s="57" t="s">
        <v>2050</v>
      </c>
      <c r="AC19" s="57" t="s">
        <v>2050</v>
      </c>
      <c r="AD19" s="57" t="s">
        <v>2050</v>
      </c>
      <c r="AE19" s="56"/>
      <c r="AF19" s="57">
        <v>0</v>
      </c>
      <c r="AG19" s="56"/>
      <c r="AH19" s="57">
        <v>9.1</v>
      </c>
      <c r="AI19" s="57" t="s">
        <v>2261</v>
      </c>
      <c r="AJ19" s="42">
        <f t="shared" si="1"/>
        <v>9.1</v>
      </c>
      <c r="AK19" s="56"/>
      <c r="AL19" s="56" t="s">
        <v>47</v>
      </c>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86"/>
    </row>
    <row r="20" s="46" customFormat="1" ht="49.95" customHeight="1" spans="1:73">
      <c r="A20" s="56">
        <v>18</v>
      </c>
      <c r="B20" s="56">
        <v>20193141031</v>
      </c>
      <c r="C20" s="56" t="s">
        <v>638</v>
      </c>
      <c r="D20" s="56" t="s">
        <v>688</v>
      </c>
      <c r="E20" s="56" t="s">
        <v>2262</v>
      </c>
      <c r="F20" s="56">
        <v>19120537169</v>
      </c>
      <c r="G20" s="56" t="s">
        <v>567</v>
      </c>
      <c r="H20" s="56" t="s">
        <v>416</v>
      </c>
      <c r="I20" s="56" t="s">
        <v>40</v>
      </c>
      <c r="J20" s="56">
        <v>3.2</v>
      </c>
      <c r="K20" s="58" t="s">
        <v>2263</v>
      </c>
      <c r="L20" s="56">
        <v>3.2</v>
      </c>
      <c r="M20" s="58" t="s">
        <v>595</v>
      </c>
      <c r="N20" s="56">
        <v>3.2</v>
      </c>
      <c r="O20" s="58" t="s">
        <v>2263</v>
      </c>
      <c r="P20" s="56">
        <v>0</v>
      </c>
      <c r="Q20" s="56">
        <v>0</v>
      </c>
      <c r="R20" s="56">
        <v>0</v>
      </c>
      <c r="S20" s="56">
        <v>0</v>
      </c>
      <c r="T20" s="56">
        <v>0</v>
      </c>
      <c r="U20" s="56">
        <v>0</v>
      </c>
      <c r="V20" s="56">
        <v>0.4</v>
      </c>
      <c r="W20" s="58" t="s">
        <v>1554</v>
      </c>
      <c r="X20" s="56">
        <v>0.4</v>
      </c>
      <c r="Y20" s="58" t="s">
        <v>1554</v>
      </c>
      <c r="Z20" s="56">
        <v>0.4</v>
      </c>
      <c r="AA20" s="58" t="s">
        <v>1554</v>
      </c>
      <c r="AB20" s="56">
        <v>0.4</v>
      </c>
      <c r="AC20" s="58" t="s">
        <v>2264</v>
      </c>
      <c r="AD20" s="56">
        <v>4</v>
      </c>
      <c r="AE20" s="58" t="s">
        <v>2265</v>
      </c>
      <c r="AF20" s="56">
        <v>5.3</v>
      </c>
      <c r="AG20" s="58" t="s">
        <v>2266</v>
      </c>
      <c r="AH20" s="56">
        <v>7.6</v>
      </c>
      <c r="AI20" s="56">
        <v>7.6</v>
      </c>
      <c r="AJ20" s="42">
        <f t="shared" si="1"/>
        <v>8.9</v>
      </c>
      <c r="AK20" s="66"/>
      <c r="AL20" s="56" t="s">
        <v>47</v>
      </c>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84"/>
    </row>
    <row r="21" s="46" customFormat="1" ht="49.95" customHeight="1" spans="1:73">
      <c r="A21" s="56">
        <v>19</v>
      </c>
      <c r="B21" s="56">
        <v>20193072028</v>
      </c>
      <c r="C21" s="56" t="s">
        <v>2167</v>
      </c>
      <c r="D21" s="56" t="s">
        <v>2205</v>
      </c>
      <c r="E21" s="56" t="s">
        <v>2267</v>
      </c>
      <c r="F21" s="56">
        <v>17674001684</v>
      </c>
      <c r="G21" s="56" t="s">
        <v>759</v>
      </c>
      <c r="H21" s="56" t="s">
        <v>416</v>
      </c>
      <c r="I21" s="56" t="s">
        <v>40</v>
      </c>
      <c r="J21" s="56">
        <v>5.1</v>
      </c>
      <c r="K21" s="56" t="s">
        <v>2268</v>
      </c>
      <c r="L21" s="56">
        <v>5.1</v>
      </c>
      <c r="M21" s="56"/>
      <c r="N21" s="56">
        <v>5.1</v>
      </c>
      <c r="O21" s="56"/>
      <c r="P21" s="56">
        <v>0</v>
      </c>
      <c r="Q21" s="56" t="s">
        <v>738</v>
      </c>
      <c r="R21" s="56">
        <v>0</v>
      </c>
      <c r="S21" s="56" t="s">
        <v>738</v>
      </c>
      <c r="T21" s="56">
        <v>0</v>
      </c>
      <c r="U21" s="56" t="s">
        <v>738</v>
      </c>
      <c r="V21" s="56">
        <v>0.85</v>
      </c>
      <c r="W21" s="56" t="s">
        <v>2269</v>
      </c>
      <c r="X21" s="56">
        <v>0.6</v>
      </c>
      <c r="Y21" s="56" t="s">
        <v>2270</v>
      </c>
      <c r="Z21" s="56">
        <v>0.8</v>
      </c>
      <c r="AA21" s="56" t="s">
        <v>2271</v>
      </c>
      <c r="AB21" s="56">
        <v>2.65</v>
      </c>
      <c r="AC21" s="56" t="s">
        <v>2272</v>
      </c>
      <c r="AD21" s="56">
        <v>2.65</v>
      </c>
      <c r="AE21" s="56"/>
      <c r="AF21" s="56">
        <v>2.65</v>
      </c>
      <c r="AG21" s="56"/>
      <c r="AH21" s="56">
        <v>8.6</v>
      </c>
      <c r="AI21" s="56">
        <v>8.35</v>
      </c>
      <c r="AJ21" s="42">
        <f t="shared" si="1"/>
        <v>8.55</v>
      </c>
      <c r="AK21" s="56"/>
      <c r="AL21" s="56" t="s">
        <v>47</v>
      </c>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84"/>
    </row>
    <row r="22" ht="49.95" customHeight="1" spans="1:38">
      <c r="A22" s="60">
        <v>20</v>
      </c>
      <c r="B22" s="60">
        <v>20193141014</v>
      </c>
      <c r="C22" s="60" t="s">
        <v>638</v>
      </c>
      <c r="D22" s="60" t="s">
        <v>688</v>
      </c>
      <c r="E22" s="60" t="s">
        <v>2273</v>
      </c>
      <c r="F22" s="60">
        <v>18838000315</v>
      </c>
      <c r="G22" s="60" t="s">
        <v>740</v>
      </c>
      <c r="H22" s="60" t="s">
        <v>416</v>
      </c>
      <c r="I22" s="60" t="s">
        <v>40</v>
      </c>
      <c r="J22" s="60">
        <v>0.8</v>
      </c>
      <c r="K22" s="60" t="s">
        <v>2274</v>
      </c>
      <c r="L22" s="60">
        <v>0.8</v>
      </c>
      <c r="M22" s="60" t="s">
        <v>2274</v>
      </c>
      <c r="N22" s="60">
        <v>0.8</v>
      </c>
      <c r="O22" s="60" t="s">
        <v>2274</v>
      </c>
      <c r="P22" s="60">
        <v>0</v>
      </c>
      <c r="Q22" s="64"/>
      <c r="R22" s="60">
        <v>0</v>
      </c>
      <c r="S22" s="64"/>
      <c r="T22" s="60">
        <v>0</v>
      </c>
      <c r="U22" s="64"/>
      <c r="V22" s="60">
        <v>7.2</v>
      </c>
      <c r="W22" s="60" t="s">
        <v>2275</v>
      </c>
      <c r="X22" s="60">
        <v>7.2</v>
      </c>
      <c r="Y22" s="60" t="s">
        <v>2275</v>
      </c>
      <c r="Z22" s="60">
        <v>7.2</v>
      </c>
      <c r="AA22" s="60" t="s">
        <v>2275</v>
      </c>
      <c r="AB22" s="60">
        <v>0.4</v>
      </c>
      <c r="AC22" s="60" t="s">
        <v>2276</v>
      </c>
      <c r="AD22" s="60">
        <v>0.4</v>
      </c>
      <c r="AE22" s="60" t="s">
        <v>2276</v>
      </c>
      <c r="AF22" s="60">
        <v>0.4</v>
      </c>
      <c r="AG22" s="60" t="s">
        <v>2276</v>
      </c>
      <c r="AH22" s="60">
        <v>8.4</v>
      </c>
      <c r="AI22" s="60">
        <v>8.4</v>
      </c>
      <c r="AJ22" s="43">
        <f t="shared" si="1"/>
        <v>8.4</v>
      </c>
      <c r="AK22" s="69"/>
      <c r="AL22" s="60" t="s">
        <v>186</v>
      </c>
    </row>
    <row r="23" ht="49.95" customHeight="1" spans="1:38">
      <c r="A23" s="60">
        <v>21</v>
      </c>
      <c r="B23" s="60">
        <v>20193072008</v>
      </c>
      <c r="C23" s="60" t="s">
        <v>2167</v>
      </c>
      <c r="D23" s="60" t="s">
        <v>688</v>
      </c>
      <c r="E23" s="60" t="s">
        <v>2277</v>
      </c>
      <c r="F23" s="60">
        <v>15917338367</v>
      </c>
      <c r="G23" s="60" t="s">
        <v>1229</v>
      </c>
      <c r="H23" s="60" t="s">
        <v>416</v>
      </c>
      <c r="I23" s="60" t="s">
        <v>40</v>
      </c>
      <c r="J23" s="60">
        <v>7.7</v>
      </c>
      <c r="K23" s="64" t="s">
        <v>2278</v>
      </c>
      <c r="L23" s="60">
        <v>7.1</v>
      </c>
      <c r="M23" s="64" t="s">
        <v>2279</v>
      </c>
      <c r="N23" s="60">
        <v>7.1</v>
      </c>
      <c r="O23" s="64" t="s">
        <v>2279</v>
      </c>
      <c r="P23" s="60">
        <v>0</v>
      </c>
      <c r="Q23" s="60"/>
      <c r="R23" s="60">
        <v>0</v>
      </c>
      <c r="S23" s="60"/>
      <c r="T23" s="60">
        <v>0</v>
      </c>
      <c r="U23" s="69"/>
      <c r="V23" s="60">
        <v>0.3</v>
      </c>
      <c r="W23" s="64" t="s">
        <v>2280</v>
      </c>
      <c r="X23" s="60" t="s">
        <v>81</v>
      </c>
      <c r="Y23" s="64" t="s">
        <v>2281</v>
      </c>
      <c r="Z23" s="60">
        <v>0.4</v>
      </c>
      <c r="AA23" s="64" t="s">
        <v>2281</v>
      </c>
      <c r="AB23" s="60">
        <v>0.6</v>
      </c>
      <c r="AC23" s="64" t="s">
        <v>2282</v>
      </c>
      <c r="AD23" s="60">
        <v>0.8</v>
      </c>
      <c r="AE23" s="64" t="s">
        <v>2283</v>
      </c>
      <c r="AF23" s="60">
        <v>0.9</v>
      </c>
      <c r="AG23" s="64" t="s">
        <v>2284</v>
      </c>
      <c r="AH23" s="60">
        <v>8.6</v>
      </c>
      <c r="AI23" s="60">
        <v>8.3</v>
      </c>
      <c r="AJ23" s="43">
        <f t="shared" si="1"/>
        <v>8.4</v>
      </c>
      <c r="AK23" s="69"/>
      <c r="AL23" s="60" t="s">
        <v>186</v>
      </c>
    </row>
    <row r="24" ht="49.95" customHeight="1" spans="1:38">
      <c r="A24" s="60">
        <v>22</v>
      </c>
      <c r="B24" s="61">
        <v>20193072024</v>
      </c>
      <c r="C24" s="60" t="s">
        <v>2167</v>
      </c>
      <c r="D24" s="60" t="s">
        <v>688</v>
      </c>
      <c r="E24" s="60" t="s">
        <v>2285</v>
      </c>
      <c r="F24" s="61">
        <v>13600091571</v>
      </c>
      <c r="G24" s="60" t="s">
        <v>897</v>
      </c>
      <c r="H24" s="60" t="s">
        <v>416</v>
      </c>
      <c r="I24" s="60" t="s">
        <v>40</v>
      </c>
      <c r="J24" s="60">
        <v>5.2</v>
      </c>
      <c r="K24" s="60" t="s">
        <v>2286</v>
      </c>
      <c r="L24" s="60">
        <v>5.5</v>
      </c>
      <c r="M24" s="60" t="s">
        <v>2287</v>
      </c>
      <c r="N24" s="60">
        <v>5.5</v>
      </c>
      <c r="O24" s="60" t="s">
        <v>2287</v>
      </c>
      <c r="P24" s="60">
        <v>0</v>
      </c>
      <c r="Q24" s="60" t="s">
        <v>738</v>
      </c>
      <c r="R24" s="60">
        <v>0</v>
      </c>
      <c r="S24" s="60" t="s">
        <v>738</v>
      </c>
      <c r="T24" s="60">
        <v>0</v>
      </c>
      <c r="U24" s="69"/>
      <c r="V24" s="60">
        <v>2.6</v>
      </c>
      <c r="W24" s="60" t="s">
        <v>2288</v>
      </c>
      <c r="X24" s="60">
        <v>2.2</v>
      </c>
      <c r="Y24" s="60" t="s">
        <v>2289</v>
      </c>
      <c r="Z24" s="60">
        <v>2.2</v>
      </c>
      <c r="AA24" s="60" t="s">
        <v>2289</v>
      </c>
      <c r="AB24" s="60">
        <v>0.4</v>
      </c>
      <c r="AC24" s="60" t="s">
        <v>2290</v>
      </c>
      <c r="AD24" s="60">
        <v>0.4</v>
      </c>
      <c r="AE24" s="60" t="s">
        <v>2290</v>
      </c>
      <c r="AF24" s="60">
        <v>0.4</v>
      </c>
      <c r="AG24" s="60" t="s">
        <v>2290</v>
      </c>
      <c r="AH24" s="60">
        <v>8.2</v>
      </c>
      <c r="AI24" s="60">
        <v>8.1</v>
      </c>
      <c r="AJ24" s="43">
        <f t="shared" si="1"/>
        <v>8.1</v>
      </c>
      <c r="AK24" s="69" t="s">
        <v>2291</v>
      </c>
      <c r="AL24" s="60" t="s">
        <v>186</v>
      </c>
    </row>
    <row r="25" ht="49.95" customHeight="1" spans="1:38">
      <c r="A25" s="60">
        <v>23</v>
      </c>
      <c r="B25" s="62">
        <v>20193072040</v>
      </c>
      <c r="C25" s="62" t="s">
        <v>2167</v>
      </c>
      <c r="D25" s="62" t="s">
        <v>2179</v>
      </c>
      <c r="E25" s="62" t="s">
        <v>2292</v>
      </c>
      <c r="F25" s="62">
        <v>13422835322</v>
      </c>
      <c r="G25" s="62" t="s">
        <v>1124</v>
      </c>
      <c r="H25" s="62" t="s">
        <v>416</v>
      </c>
      <c r="I25" s="62" t="s">
        <v>40</v>
      </c>
      <c r="J25" s="62">
        <v>2.9</v>
      </c>
      <c r="K25" s="62" t="s">
        <v>2293</v>
      </c>
      <c r="L25" s="62">
        <v>2.9</v>
      </c>
      <c r="M25" s="62"/>
      <c r="N25" s="62">
        <v>2.9</v>
      </c>
      <c r="O25" s="62"/>
      <c r="P25" s="62">
        <v>0</v>
      </c>
      <c r="Q25" s="62" t="s">
        <v>738</v>
      </c>
      <c r="R25" s="62">
        <v>0</v>
      </c>
      <c r="S25" s="62" t="s">
        <v>738</v>
      </c>
      <c r="T25" s="62">
        <v>0</v>
      </c>
      <c r="U25" s="62" t="s">
        <v>738</v>
      </c>
      <c r="V25" s="62">
        <v>5</v>
      </c>
      <c r="W25" s="62" t="s">
        <v>2294</v>
      </c>
      <c r="X25" s="62" t="s">
        <v>2184</v>
      </c>
      <c r="Y25" s="62" t="s">
        <v>2184</v>
      </c>
      <c r="Z25" s="62">
        <v>5</v>
      </c>
      <c r="AA25" s="62" t="s">
        <v>2294</v>
      </c>
      <c r="AB25" s="62" t="s">
        <v>738</v>
      </c>
      <c r="AC25" s="62"/>
      <c r="AD25" s="62" t="s">
        <v>738</v>
      </c>
      <c r="AE25" s="62"/>
      <c r="AF25" s="62">
        <v>0</v>
      </c>
      <c r="AG25" s="62"/>
      <c r="AH25" s="62">
        <v>7.9</v>
      </c>
      <c r="AI25" s="62" t="s">
        <v>2295</v>
      </c>
      <c r="AJ25" s="43">
        <f t="shared" si="1"/>
        <v>7.9</v>
      </c>
      <c r="AK25" s="81"/>
      <c r="AL25" s="60" t="s">
        <v>186</v>
      </c>
    </row>
    <row r="26" ht="49.95" customHeight="1" spans="1:38">
      <c r="A26" s="60">
        <v>24</v>
      </c>
      <c r="B26" s="61">
        <v>20193072020</v>
      </c>
      <c r="C26" s="60" t="s">
        <v>2167</v>
      </c>
      <c r="D26" s="60" t="s">
        <v>688</v>
      </c>
      <c r="E26" s="60" t="s">
        <v>2296</v>
      </c>
      <c r="F26" s="61">
        <v>17827086829</v>
      </c>
      <c r="G26" s="60" t="s">
        <v>527</v>
      </c>
      <c r="H26" s="60" t="s">
        <v>416</v>
      </c>
      <c r="I26" s="60" t="s">
        <v>40</v>
      </c>
      <c r="J26" s="60" t="s">
        <v>412</v>
      </c>
      <c r="K26" s="64" t="s">
        <v>2297</v>
      </c>
      <c r="L26" s="60" t="s">
        <v>490</v>
      </c>
      <c r="M26" s="64" t="s">
        <v>2298</v>
      </c>
      <c r="N26" s="60">
        <v>0.5</v>
      </c>
      <c r="O26" s="64" t="s">
        <v>2299</v>
      </c>
      <c r="P26" s="60">
        <v>0</v>
      </c>
      <c r="Q26" s="60" t="s">
        <v>738</v>
      </c>
      <c r="R26" s="60">
        <v>0</v>
      </c>
      <c r="S26" s="60" t="s">
        <v>738</v>
      </c>
      <c r="T26" s="60">
        <v>0</v>
      </c>
      <c r="U26" s="60" t="s">
        <v>738</v>
      </c>
      <c r="V26" s="60" t="s">
        <v>2300</v>
      </c>
      <c r="W26" s="64" t="s">
        <v>2301</v>
      </c>
      <c r="X26" s="60" t="s">
        <v>2300</v>
      </c>
      <c r="Y26" s="64" t="s">
        <v>2301</v>
      </c>
      <c r="Z26" s="60">
        <v>7</v>
      </c>
      <c r="AA26" s="64" t="s">
        <v>2301</v>
      </c>
      <c r="AB26" s="60" t="s">
        <v>95</v>
      </c>
      <c r="AC26" s="60" t="s">
        <v>630</v>
      </c>
      <c r="AD26" s="60" t="s">
        <v>95</v>
      </c>
      <c r="AE26" s="64" t="s">
        <v>630</v>
      </c>
      <c r="AF26" s="60">
        <v>0.2</v>
      </c>
      <c r="AG26" s="64" t="s">
        <v>630</v>
      </c>
      <c r="AH26" s="60">
        <v>7.7</v>
      </c>
      <c r="AI26" s="60">
        <v>7.5</v>
      </c>
      <c r="AJ26" s="43">
        <f t="shared" si="1"/>
        <v>7.7</v>
      </c>
      <c r="AK26" s="69"/>
      <c r="AL26" s="60" t="s">
        <v>186</v>
      </c>
    </row>
    <row r="27" ht="49.95" customHeight="1" spans="1:38">
      <c r="A27" s="60">
        <v>25</v>
      </c>
      <c r="B27" s="62">
        <v>20193072025</v>
      </c>
      <c r="C27" s="62" t="s">
        <v>2167</v>
      </c>
      <c r="D27" s="62" t="s">
        <v>2179</v>
      </c>
      <c r="E27" s="62" t="s">
        <v>2302</v>
      </c>
      <c r="F27" s="62">
        <v>17620439708</v>
      </c>
      <c r="G27" s="62" t="s">
        <v>535</v>
      </c>
      <c r="H27" s="62" t="s">
        <v>416</v>
      </c>
      <c r="I27" s="62" t="s">
        <v>40</v>
      </c>
      <c r="J27" s="62" t="s">
        <v>412</v>
      </c>
      <c r="K27" s="62" t="s">
        <v>2303</v>
      </c>
      <c r="L27" s="62">
        <v>0.5</v>
      </c>
      <c r="M27" s="62"/>
      <c r="N27" s="62">
        <v>0.5</v>
      </c>
      <c r="O27" s="62"/>
      <c r="P27" s="62">
        <v>0</v>
      </c>
      <c r="Q27" s="62" t="s">
        <v>738</v>
      </c>
      <c r="R27" s="62">
        <v>0</v>
      </c>
      <c r="S27" s="62" t="s">
        <v>738</v>
      </c>
      <c r="T27" s="62">
        <v>0</v>
      </c>
      <c r="U27" s="62" t="s">
        <v>738</v>
      </c>
      <c r="V27" s="62" t="s">
        <v>2304</v>
      </c>
      <c r="W27" s="62" t="s">
        <v>2305</v>
      </c>
      <c r="X27" s="62" t="s">
        <v>2300</v>
      </c>
      <c r="Y27" s="62" t="s">
        <v>2306</v>
      </c>
      <c r="Z27" s="62">
        <v>7</v>
      </c>
      <c r="AA27" s="62" t="s">
        <v>2306</v>
      </c>
      <c r="AB27" s="62" t="s">
        <v>95</v>
      </c>
      <c r="AC27" s="73" t="s">
        <v>2307</v>
      </c>
      <c r="AD27" s="60"/>
      <c r="AE27" s="60"/>
      <c r="AF27" s="62">
        <v>0.2</v>
      </c>
      <c r="AG27" s="62">
        <v>0</v>
      </c>
      <c r="AH27" s="62">
        <v>9.7</v>
      </c>
      <c r="AI27" s="62" t="s">
        <v>2308</v>
      </c>
      <c r="AJ27" s="43">
        <f t="shared" si="1"/>
        <v>7.7</v>
      </c>
      <c r="AK27" s="60"/>
      <c r="AL27" s="60" t="s">
        <v>186</v>
      </c>
    </row>
    <row r="28" ht="49.95" customHeight="1" spans="1:38">
      <c r="A28" s="60">
        <v>26</v>
      </c>
      <c r="B28" s="62">
        <v>20193072030</v>
      </c>
      <c r="C28" s="62" t="s">
        <v>2167</v>
      </c>
      <c r="D28" s="62" t="s">
        <v>2205</v>
      </c>
      <c r="E28" s="62" t="s">
        <v>2309</v>
      </c>
      <c r="F28" s="62">
        <v>18924399267</v>
      </c>
      <c r="G28" s="62" t="s">
        <v>663</v>
      </c>
      <c r="H28" s="62" t="s">
        <v>416</v>
      </c>
      <c r="I28" s="62" t="s">
        <v>40</v>
      </c>
      <c r="J28" s="62">
        <v>2.4</v>
      </c>
      <c r="K28" s="62" t="s">
        <v>2310</v>
      </c>
      <c r="L28" s="62">
        <v>2.4</v>
      </c>
      <c r="M28" s="62"/>
      <c r="N28" s="62">
        <v>2.4</v>
      </c>
      <c r="O28" s="62"/>
      <c r="P28" s="62">
        <v>0</v>
      </c>
      <c r="Q28" s="62" t="s">
        <v>738</v>
      </c>
      <c r="R28" s="62">
        <v>0</v>
      </c>
      <c r="S28" s="62" t="s">
        <v>738</v>
      </c>
      <c r="T28" s="62">
        <v>0</v>
      </c>
      <c r="U28" s="62" t="s">
        <v>738</v>
      </c>
      <c r="V28" s="62">
        <v>4.6</v>
      </c>
      <c r="W28" s="62" t="s">
        <v>2311</v>
      </c>
      <c r="X28" s="62">
        <v>4.6</v>
      </c>
      <c r="Y28" s="62"/>
      <c r="Z28" s="62">
        <v>4.6</v>
      </c>
      <c r="AA28" s="62"/>
      <c r="AB28" s="62">
        <v>0.6</v>
      </c>
      <c r="AC28" s="62" t="s">
        <v>2312</v>
      </c>
      <c r="AD28" s="62">
        <v>0.6</v>
      </c>
      <c r="AE28" s="62"/>
      <c r="AF28" s="62">
        <v>0.6</v>
      </c>
      <c r="AG28" s="62"/>
      <c r="AH28" s="62">
        <v>7.6</v>
      </c>
      <c r="AI28" s="62">
        <v>7.6</v>
      </c>
      <c r="AJ28" s="43">
        <f t="shared" si="1"/>
        <v>7.6</v>
      </c>
      <c r="AK28" s="62"/>
      <c r="AL28" s="60" t="s">
        <v>186</v>
      </c>
    </row>
    <row r="29" ht="49.95" customHeight="1" spans="1:38">
      <c r="A29" s="60">
        <v>27</v>
      </c>
      <c r="B29" s="60" t="s">
        <v>2313</v>
      </c>
      <c r="C29" s="60" t="s">
        <v>638</v>
      </c>
      <c r="D29" s="60" t="s">
        <v>2205</v>
      </c>
      <c r="E29" s="60" t="s">
        <v>2314</v>
      </c>
      <c r="F29" s="60">
        <v>13203000025</v>
      </c>
      <c r="G29" s="60" t="s">
        <v>116</v>
      </c>
      <c r="H29" s="60" t="s">
        <v>416</v>
      </c>
      <c r="I29" s="60" t="s">
        <v>40</v>
      </c>
      <c r="J29" s="60">
        <v>1.3</v>
      </c>
      <c r="K29" s="60" t="s">
        <v>2315</v>
      </c>
      <c r="L29" s="60">
        <v>1.3</v>
      </c>
      <c r="M29" s="60"/>
      <c r="N29" s="60">
        <v>1.3</v>
      </c>
      <c r="O29" s="60"/>
      <c r="P29" s="60">
        <v>0</v>
      </c>
      <c r="Q29" s="60" t="s">
        <v>738</v>
      </c>
      <c r="R29" s="60">
        <v>0</v>
      </c>
      <c r="S29" s="60" t="s">
        <v>738</v>
      </c>
      <c r="T29" s="60">
        <v>0</v>
      </c>
      <c r="U29" s="60" t="s">
        <v>738</v>
      </c>
      <c r="V29" s="60">
        <v>7.6</v>
      </c>
      <c r="W29" s="60" t="s">
        <v>2316</v>
      </c>
      <c r="X29" s="60">
        <v>5.6</v>
      </c>
      <c r="Y29" s="60" t="s">
        <v>2317</v>
      </c>
      <c r="Z29" s="60">
        <v>5.6</v>
      </c>
      <c r="AA29" s="60"/>
      <c r="AB29" s="60">
        <v>0.4</v>
      </c>
      <c r="AC29" s="60" t="s">
        <v>2318</v>
      </c>
      <c r="AD29" s="60">
        <v>0.4</v>
      </c>
      <c r="AE29" s="60"/>
      <c r="AF29" s="60">
        <v>0.4</v>
      </c>
      <c r="AG29" s="60"/>
      <c r="AH29" s="60">
        <v>9.3</v>
      </c>
      <c r="AI29" s="60">
        <v>7.3</v>
      </c>
      <c r="AJ29" s="43">
        <f t="shared" si="1"/>
        <v>7.3</v>
      </c>
      <c r="AK29" s="60"/>
      <c r="AL29" s="60" t="s">
        <v>186</v>
      </c>
    </row>
    <row r="30" ht="49.95" customHeight="1" spans="1:38">
      <c r="A30" s="60">
        <v>28</v>
      </c>
      <c r="B30" s="60">
        <v>20193141018</v>
      </c>
      <c r="C30" s="60" t="s">
        <v>638</v>
      </c>
      <c r="D30" s="60" t="s">
        <v>1840</v>
      </c>
      <c r="E30" s="60" t="s">
        <v>2319</v>
      </c>
      <c r="F30" s="60">
        <v>13421485157</v>
      </c>
      <c r="G30" s="60" t="s">
        <v>188</v>
      </c>
      <c r="H30" s="60" t="s">
        <v>416</v>
      </c>
      <c r="I30" s="60" t="s">
        <v>40</v>
      </c>
      <c r="J30" s="60">
        <v>1</v>
      </c>
      <c r="K30" s="60" t="s">
        <v>2320</v>
      </c>
      <c r="L30" s="60">
        <v>1</v>
      </c>
      <c r="M30" s="60" t="s">
        <v>2320</v>
      </c>
      <c r="N30" s="60">
        <v>0.8</v>
      </c>
      <c r="O30" s="60" t="s">
        <v>2321</v>
      </c>
      <c r="P30" s="60"/>
      <c r="Q30" s="60"/>
      <c r="R30" s="60"/>
      <c r="S30" s="60"/>
      <c r="T30" s="60">
        <v>0</v>
      </c>
      <c r="U30" s="60"/>
      <c r="V30" s="60">
        <v>8.6</v>
      </c>
      <c r="W30" s="60" t="s">
        <v>2322</v>
      </c>
      <c r="X30" s="60">
        <v>5.35</v>
      </c>
      <c r="Y30" s="60" t="s">
        <v>2323</v>
      </c>
      <c r="Z30" s="60">
        <v>6.25</v>
      </c>
      <c r="AA30" s="60" t="s">
        <v>2324</v>
      </c>
      <c r="AB30" s="60">
        <v>0.3</v>
      </c>
      <c r="AC30" s="60" t="s">
        <v>2325</v>
      </c>
      <c r="AD30" s="60">
        <v>0.3</v>
      </c>
      <c r="AE30" s="60" t="s">
        <v>2325</v>
      </c>
      <c r="AF30" s="60">
        <v>0.2</v>
      </c>
      <c r="AG30" s="60" t="s">
        <v>2326</v>
      </c>
      <c r="AH30" s="60">
        <v>9.9</v>
      </c>
      <c r="AI30" s="60">
        <v>6.65</v>
      </c>
      <c r="AJ30" s="43">
        <f t="shared" si="1"/>
        <v>7.25</v>
      </c>
      <c r="AK30" s="60" t="s">
        <v>2327</v>
      </c>
      <c r="AL30" s="60" t="s">
        <v>186</v>
      </c>
    </row>
    <row r="31" ht="49.95" customHeight="1" spans="1:38">
      <c r="A31" s="60">
        <v>29</v>
      </c>
      <c r="B31" s="60">
        <v>20193141012</v>
      </c>
      <c r="C31" s="60" t="s">
        <v>638</v>
      </c>
      <c r="D31" s="60" t="s">
        <v>1840</v>
      </c>
      <c r="E31" s="60" t="s">
        <v>2328</v>
      </c>
      <c r="F31" s="60">
        <v>13580397763</v>
      </c>
      <c r="G31" s="60" t="s">
        <v>2329</v>
      </c>
      <c r="H31" s="60" t="s">
        <v>416</v>
      </c>
      <c r="I31" s="60" t="s">
        <v>40</v>
      </c>
      <c r="J31" s="60">
        <v>1.2</v>
      </c>
      <c r="K31" s="60" t="s">
        <v>2330</v>
      </c>
      <c r="L31" s="60">
        <v>1.2</v>
      </c>
      <c r="M31" s="60" t="s">
        <v>2330</v>
      </c>
      <c r="N31" s="60">
        <v>1.2</v>
      </c>
      <c r="O31" s="60" t="s">
        <v>2330</v>
      </c>
      <c r="P31" s="60">
        <v>0</v>
      </c>
      <c r="Q31" s="60"/>
      <c r="R31" s="60"/>
      <c r="S31" s="60"/>
      <c r="T31" s="60">
        <v>0</v>
      </c>
      <c r="U31" s="60"/>
      <c r="V31" s="60">
        <v>5.1</v>
      </c>
      <c r="W31" s="60" t="s">
        <v>2331</v>
      </c>
      <c r="X31" s="60">
        <v>5.1</v>
      </c>
      <c r="Y31" s="60" t="s">
        <v>2331</v>
      </c>
      <c r="Z31" s="60">
        <v>5.2</v>
      </c>
      <c r="AA31" s="60" t="s">
        <v>2332</v>
      </c>
      <c r="AB31" s="60">
        <v>0.4</v>
      </c>
      <c r="AC31" s="60" t="s">
        <v>2333</v>
      </c>
      <c r="AD31" s="60">
        <v>0.4</v>
      </c>
      <c r="AE31" s="60" t="s">
        <v>2333</v>
      </c>
      <c r="AF31" s="60">
        <v>0.4</v>
      </c>
      <c r="AG31" s="60" t="s">
        <v>2333</v>
      </c>
      <c r="AH31" s="60">
        <v>6.7</v>
      </c>
      <c r="AI31" s="60">
        <v>6.7</v>
      </c>
      <c r="AJ31" s="43">
        <f t="shared" si="1"/>
        <v>6.8</v>
      </c>
      <c r="AK31" s="60" t="s">
        <v>2334</v>
      </c>
      <c r="AL31" s="60" t="s">
        <v>186</v>
      </c>
    </row>
    <row r="32" ht="49.95" customHeight="1" spans="1:38">
      <c r="A32" s="60">
        <v>30</v>
      </c>
      <c r="B32" s="63">
        <v>20193141042</v>
      </c>
      <c r="C32" s="60" t="s">
        <v>638</v>
      </c>
      <c r="D32" s="60" t="s">
        <v>688</v>
      </c>
      <c r="E32" s="64" t="s">
        <v>2335</v>
      </c>
      <c r="F32" s="63">
        <v>13437688270</v>
      </c>
      <c r="G32" s="64" t="s">
        <v>38</v>
      </c>
      <c r="H32" s="64" t="s">
        <v>416</v>
      </c>
      <c r="I32" s="64" t="s">
        <v>40</v>
      </c>
      <c r="J32" s="64">
        <v>0.9</v>
      </c>
      <c r="K32" s="64" t="s">
        <v>2336</v>
      </c>
      <c r="L32" s="64">
        <v>0.3</v>
      </c>
      <c r="M32" s="64" t="s">
        <v>2337</v>
      </c>
      <c r="N32" s="60">
        <v>0.9</v>
      </c>
      <c r="O32" s="64" t="s">
        <v>2338</v>
      </c>
      <c r="P32" s="60">
        <v>0</v>
      </c>
      <c r="Q32" s="60" t="s">
        <v>738</v>
      </c>
      <c r="R32" s="60">
        <v>0</v>
      </c>
      <c r="S32" s="60" t="s">
        <v>738</v>
      </c>
      <c r="T32" s="60">
        <v>0</v>
      </c>
      <c r="U32" s="60" t="s">
        <v>738</v>
      </c>
      <c r="V32" s="64">
        <v>4.1</v>
      </c>
      <c r="W32" s="64" t="s">
        <v>2339</v>
      </c>
      <c r="X32" s="64">
        <v>4.2</v>
      </c>
      <c r="Y32" s="64" t="s">
        <v>2340</v>
      </c>
      <c r="Z32" s="64">
        <v>4.2</v>
      </c>
      <c r="AA32" s="64" t="s">
        <v>2340</v>
      </c>
      <c r="AB32" s="64">
        <v>1.7</v>
      </c>
      <c r="AC32" s="64" t="s">
        <v>2341</v>
      </c>
      <c r="AD32" s="64">
        <v>0.8</v>
      </c>
      <c r="AE32" s="64" t="s">
        <v>2342</v>
      </c>
      <c r="AF32" s="60">
        <v>1.7</v>
      </c>
      <c r="AG32" s="64" t="s">
        <v>2343</v>
      </c>
      <c r="AH32" s="64">
        <v>6.7</v>
      </c>
      <c r="AI32" s="64">
        <v>5.3</v>
      </c>
      <c r="AJ32" s="43">
        <f t="shared" si="1"/>
        <v>6.8</v>
      </c>
      <c r="AK32" s="68" t="s">
        <v>2344</v>
      </c>
      <c r="AL32" s="60" t="s">
        <v>186</v>
      </c>
    </row>
    <row r="33" ht="49.95" customHeight="1" spans="1:38">
      <c r="A33" s="60">
        <v>31</v>
      </c>
      <c r="B33" s="60">
        <v>20193141020</v>
      </c>
      <c r="C33" s="60" t="s">
        <v>638</v>
      </c>
      <c r="D33" s="60" t="s">
        <v>1845</v>
      </c>
      <c r="E33" s="60" t="s">
        <v>2345</v>
      </c>
      <c r="F33" s="60">
        <v>13026185733</v>
      </c>
      <c r="G33" s="60" t="s">
        <v>1573</v>
      </c>
      <c r="H33" s="60" t="s">
        <v>416</v>
      </c>
      <c r="I33" s="60" t="s">
        <v>40</v>
      </c>
      <c r="J33" s="60">
        <v>5.7</v>
      </c>
      <c r="K33" s="60" t="s">
        <v>2346</v>
      </c>
      <c r="L33" s="60">
        <v>5.7</v>
      </c>
      <c r="M33" s="64" t="s">
        <v>2346</v>
      </c>
      <c r="N33" s="60">
        <v>5.7</v>
      </c>
      <c r="O33" s="64" t="s">
        <v>2346</v>
      </c>
      <c r="P33" s="60">
        <v>0</v>
      </c>
      <c r="Q33" s="60"/>
      <c r="R33" s="60">
        <v>0</v>
      </c>
      <c r="S33" s="60"/>
      <c r="T33" s="60">
        <v>0</v>
      </c>
      <c r="U33" s="60"/>
      <c r="V33" s="60">
        <v>0.4</v>
      </c>
      <c r="W33" s="60" t="s">
        <v>2347</v>
      </c>
      <c r="X33" s="60">
        <v>0.4</v>
      </c>
      <c r="Y33" s="64" t="s">
        <v>2347</v>
      </c>
      <c r="Z33" s="60">
        <v>0.4</v>
      </c>
      <c r="AA33" s="64" t="s">
        <v>2348</v>
      </c>
      <c r="AB33" s="60">
        <v>0.4</v>
      </c>
      <c r="AC33" s="60" t="s">
        <v>2349</v>
      </c>
      <c r="AD33" s="60">
        <v>0.4</v>
      </c>
      <c r="AE33" s="60" t="s">
        <v>2349</v>
      </c>
      <c r="AF33" s="60">
        <v>0.4</v>
      </c>
      <c r="AG33" s="60" t="s">
        <v>2349</v>
      </c>
      <c r="AH33" s="43">
        <v>6.5</v>
      </c>
      <c r="AI33" s="43">
        <v>6.5</v>
      </c>
      <c r="AJ33" s="43">
        <f t="shared" si="1"/>
        <v>6.5</v>
      </c>
      <c r="AK33" s="60"/>
      <c r="AL33" s="60" t="s">
        <v>186</v>
      </c>
    </row>
    <row r="34" ht="49.95" customHeight="1" spans="1:38">
      <c r="A34" s="60">
        <v>32</v>
      </c>
      <c r="B34" s="65">
        <v>20193072036</v>
      </c>
      <c r="C34" s="65" t="s">
        <v>2167</v>
      </c>
      <c r="D34" s="65" t="s">
        <v>1840</v>
      </c>
      <c r="E34" s="65" t="s">
        <v>2350</v>
      </c>
      <c r="F34" s="65">
        <v>18927842923</v>
      </c>
      <c r="G34" s="65" t="s">
        <v>188</v>
      </c>
      <c r="H34" s="65" t="s">
        <v>416</v>
      </c>
      <c r="I34" s="65" t="s">
        <v>40</v>
      </c>
      <c r="J34" s="65">
        <v>0.9</v>
      </c>
      <c r="K34" s="65" t="s">
        <v>2351</v>
      </c>
      <c r="L34" s="65">
        <v>0.9</v>
      </c>
      <c r="M34" s="65" t="s">
        <v>2351</v>
      </c>
      <c r="N34" s="65">
        <v>0.9</v>
      </c>
      <c r="O34" s="65" t="s">
        <v>2351</v>
      </c>
      <c r="P34" s="65">
        <v>0</v>
      </c>
      <c r="Q34" s="65"/>
      <c r="R34" s="71"/>
      <c r="S34" s="65"/>
      <c r="T34" s="65">
        <v>0</v>
      </c>
      <c r="U34" s="65"/>
      <c r="V34" s="65">
        <v>11.6</v>
      </c>
      <c r="W34" s="72" t="s">
        <v>2352</v>
      </c>
      <c r="X34" s="65">
        <v>11.6</v>
      </c>
      <c r="Y34" s="65" t="s">
        <v>2352</v>
      </c>
      <c r="Z34" s="65">
        <v>4.4</v>
      </c>
      <c r="AA34" s="72" t="s">
        <v>2353</v>
      </c>
      <c r="AB34" s="65">
        <v>1.1</v>
      </c>
      <c r="AC34" s="65" t="s">
        <v>2354</v>
      </c>
      <c r="AD34" s="65">
        <v>1.1</v>
      </c>
      <c r="AE34" s="65" t="s">
        <v>2354</v>
      </c>
      <c r="AF34" s="65">
        <v>1.1</v>
      </c>
      <c r="AG34" s="72" t="s">
        <v>2354</v>
      </c>
      <c r="AH34" s="65">
        <v>13.6</v>
      </c>
      <c r="AI34" s="65">
        <v>13.6</v>
      </c>
      <c r="AJ34" s="65">
        <v>6.4</v>
      </c>
      <c r="AK34" s="65" t="s">
        <v>2355</v>
      </c>
      <c r="AL34" s="60" t="s">
        <v>186</v>
      </c>
    </row>
    <row r="35" ht="49.95" customHeight="1" spans="1:38">
      <c r="A35" s="60">
        <v>33</v>
      </c>
      <c r="B35" s="64">
        <v>20193072016</v>
      </c>
      <c r="C35" s="64" t="s">
        <v>2167</v>
      </c>
      <c r="D35" s="60" t="s">
        <v>688</v>
      </c>
      <c r="E35" s="64" t="s">
        <v>2356</v>
      </c>
      <c r="F35" s="60">
        <v>19865040507</v>
      </c>
      <c r="G35" s="60" t="s">
        <v>884</v>
      </c>
      <c r="H35" s="60" t="s">
        <v>416</v>
      </c>
      <c r="I35" s="60" t="s">
        <v>40</v>
      </c>
      <c r="J35" s="60">
        <v>5.5</v>
      </c>
      <c r="K35" s="64" t="s">
        <v>2357</v>
      </c>
      <c r="L35" s="64">
        <v>5.6</v>
      </c>
      <c r="M35" s="64" t="s">
        <v>2358</v>
      </c>
      <c r="N35" s="60">
        <v>5.6</v>
      </c>
      <c r="O35" s="64" t="s">
        <v>2358</v>
      </c>
      <c r="P35" s="60">
        <v>0</v>
      </c>
      <c r="Q35" s="60"/>
      <c r="R35" s="60">
        <v>0</v>
      </c>
      <c r="S35" s="60"/>
      <c r="T35" s="60">
        <v>0</v>
      </c>
      <c r="U35" s="60"/>
      <c r="V35" s="60">
        <v>0.2</v>
      </c>
      <c r="W35" s="60" t="s">
        <v>2359</v>
      </c>
      <c r="X35" s="60">
        <v>0.2</v>
      </c>
      <c r="Y35" s="60" t="s">
        <v>2359</v>
      </c>
      <c r="Z35" s="60">
        <v>0.2</v>
      </c>
      <c r="AA35" s="60" t="s">
        <v>2359</v>
      </c>
      <c r="AB35" s="60">
        <v>0.4</v>
      </c>
      <c r="AC35" s="64" t="s">
        <v>2360</v>
      </c>
      <c r="AD35" s="60">
        <v>0.4</v>
      </c>
      <c r="AE35" s="64" t="s">
        <v>2360</v>
      </c>
      <c r="AF35" s="60">
        <v>0.4</v>
      </c>
      <c r="AG35" s="64" t="s">
        <v>2360</v>
      </c>
      <c r="AH35" s="60">
        <v>5.9</v>
      </c>
      <c r="AI35" s="60">
        <v>6.2</v>
      </c>
      <c r="AJ35" s="43">
        <f t="shared" ref="AJ35:AJ97" si="2">N35+T35+Z35+AF35</f>
        <v>6.2</v>
      </c>
      <c r="AK35" s="69"/>
      <c r="AL35" s="60" t="s">
        <v>186</v>
      </c>
    </row>
    <row r="36" ht="49.95" customHeight="1" spans="1:38">
      <c r="A36" s="60">
        <v>34</v>
      </c>
      <c r="B36" s="61">
        <v>20193072031</v>
      </c>
      <c r="C36" s="60" t="s">
        <v>2167</v>
      </c>
      <c r="D36" s="60" t="s">
        <v>688</v>
      </c>
      <c r="E36" s="60" t="s">
        <v>2361</v>
      </c>
      <c r="F36" s="61">
        <v>13602265164</v>
      </c>
      <c r="G36" s="60" t="s">
        <v>1173</v>
      </c>
      <c r="H36" s="60" t="s">
        <v>416</v>
      </c>
      <c r="I36" s="60" t="s">
        <v>40</v>
      </c>
      <c r="J36" s="60" t="s">
        <v>2362</v>
      </c>
      <c r="K36" s="64" t="s">
        <v>2363</v>
      </c>
      <c r="L36" s="60" t="s">
        <v>2364</v>
      </c>
      <c r="M36" s="64" t="s">
        <v>2365</v>
      </c>
      <c r="N36" s="60">
        <v>5</v>
      </c>
      <c r="O36" s="64" t="s">
        <v>2365</v>
      </c>
      <c r="P36" s="60">
        <v>0</v>
      </c>
      <c r="Q36" s="60" t="s">
        <v>738</v>
      </c>
      <c r="R36" s="60">
        <v>0</v>
      </c>
      <c r="S36" s="60" t="s">
        <v>738</v>
      </c>
      <c r="T36" s="60">
        <v>0</v>
      </c>
      <c r="U36" s="60" t="s">
        <v>738</v>
      </c>
      <c r="V36" s="60" t="s">
        <v>287</v>
      </c>
      <c r="W36" s="64" t="s">
        <v>2366</v>
      </c>
      <c r="X36" s="60" t="s">
        <v>81</v>
      </c>
      <c r="Y36" s="64" t="s">
        <v>2367</v>
      </c>
      <c r="Z36" s="60">
        <v>0.6</v>
      </c>
      <c r="AA36" s="64" t="s">
        <v>2368</v>
      </c>
      <c r="AB36" s="60" t="s">
        <v>70</v>
      </c>
      <c r="AC36" s="64" t="s">
        <v>2369</v>
      </c>
      <c r="AD36" s="60" t="s">
        <v>70</v>
      </c>
      <c r="AE36" s="64" t="s">
        <v>2369</v>
      </c>
      <c r="AF36" s="60">
        <v>0.6</v>
      </c>
      <c r="AG36" s="64" t="s">
        <v>2369</v>
      </c>
      <c r="AH36" s="60">
        <v>6.1</v>
      </c>
      <c r="AI36" s="60">
        <v>6</v>
      </c>
      <c r="AJ36" s="43">
        <f t="shared" si="2"/>
        <v>6.2</v>
      </c>
      <c r="AK36" s="69"/>
      <c r="AL36" s="60" t="s">
        <v>186</v>
      </c>
    </row>
    <row r="37" ht="49.95" customHeight="1" spans="1:38">
      <c r="A37" s="60">
        <v>35</v>
      </c>
      <c r="B37" s="60">
        <v>20193141033</v>
      </c>
      <c r="C37" s="60" t="s">
        <v>638</v>
      </c>
      <c r="D37" s="60" t="s">
        <v>688</v>
      </c>
      <c r="E37" s="60" t="s">
        <v>2370</v>
      </c>
      <c r="F37" s="60">
        <v>19120537150</v>
      </c>
      <c r="G37" s="60" t="s">
        <v>393</v>
      </c>
      <c r="H37" s="60" t="s">
        <v>416</v>
      </c>
      <c r="I37" s="60" t="s">
        <v>40</v>
      </c>
      <c r="J37" s="60">
        <v>1.4</v>
      </c>
      <c r="K37" s="64" t="s">
        <v>2371</v>
      </c>
      <c r="L37" s="60">
        <v>0.4</v>
      </c>
      <c r="M37" s="64" t="s">
        <v>2372</v>
      </c>
      <c r="N37" s="60">
        <v>1.4</v>
      </c>
      <c r="O37" s="64" t="s">
        <v>2371</v>
      </c>
      <c r="P37" s="60">
        <v>0</v>
      </c>
      <c r="Q37" s="60" t="s">
        <v>738</v>
      </c>
      <c r="R37" s="60">
        <v>0</v>
      </c>
      <c r="S37" s="60" t="s">
        <v>738</v>
      </c>
      <c r="T37" s="60">
        <v>0</v>
      </c>
      <c r="U37" s="69"/>
      <c r="V37" s="60">
        <v>4</v>
      </c>
      <c r="W37" s="60" t="s">
        <v>2373</v>
      </c>
      <c r="X37" s="60">
        <v>4</v>
      </c>
      <c r="Y37" s="60" t="s">
        <v>2373</v>
      </c>
      <c r="Z37" s="60">
        <v>4</v>
      </c>
      <c r="AA37" s="60" t="s">
        <v>2373</v>
      </c>
      <c r="AB37" s="60">
        <v>0.3</v>
      </c>
      <c r="AC37" s="64" t="s">
        <v>2374</v>
      </c>
      <c r="AD37" s="60">
        <v>0.3</v>
      </c>
      <c r="AE37" s="64" t="s">
        <v>2374</v>
      </c>
      <c r="AF37" s="60">
        <v>0.4</v>
      </c>
      <c r="AG37" s="64" t="s">
        <v>2375</v>
      </c>
      <c r="AH37" s="60">
        <v>5.7</v>
      </c>
      <c r="AI37" s="60">
        <v>5.7</v>
      </c>
      <c r="AJ37" s="43">
        <f t="shared" si="2"/>
        <v>5.8</v>
      </c>
      <c r="AK37" s="69"/>
      <c r="AL37" s="60" t="s">
        <v>186</v>
      </c>
    </row>
    <row r="38" ht="49.95" customHeight="1" spans="1:38">
      <c r="A38" s="60">
        <v>36</v>
      </c>
      <c r="B38" s="60">
        <v>20193085001</v>
      </c>
      <c r="C38" s="60" t="s">
        <v>2236</v>
      </c>
      <c r="D38" s="60" t="s">
        <v>2179</v>
      </c>
      <c r="E38" s="60" t="s">
        <v>2376</v>
      </c>
      <c r="F38" s="60">
        <v>13533229079</v>
      </c>
      <c r="G38" s="60" t="s">
        <v>574</v>
      </c>
      <c r="H38" s="60" t="s">
        <v>416</v>
      </c>
      <c r="I38" s="60" t="s">
        <v>40</v>
      </c>
      <c r="J38" s="60" t="s">
        <v>2377</v>
      </c>
      <c r="K38" s="60" t="s">
        <v>2378</v>
      </c>
      <c r="L38" s="60">
        <v>4.7</v>
      </c>
      <c r="M38" s="60" t="s">
        <v>2379</v>
      </c>
      <c r="N38" s="60">
        <v>4.7</v>
      </c>
      <c r="O38" s="60"/>
      <c r="P38" s="60">
        <v>0</v>
      </c>
      <c r="Q38" s="60" t="s">
        <v>738</v>
      </c>
      <c r="R38" s="60">
        <v>0</v>
      </c>
      <c r="S38" s="60" t="s">
        <v>738</v>
      </c>
      <c r="T38" s="60">
        <v>0</v>
      </c>
      <c r="U38" s="60" t="s">
        <v>738</v>
      </c>
      <c r="V38" s="60">
        <v>0.3</v>
      </c>
      <c r="W38" s="60" t="s">
        <v>2380</v>
      </c>
      <c r="X38" s="60">
        <v>0.4</v>
      </c>
      <c r="Y38" s="60" t="s">
        <v>2381</v>
      </c>
      <c r="Z38" s="60">
        <v>0.4</v>
      </c>
      <c r="AA38" s="60"/>
      <c r="AB38" s="60">
        <v>0.4</v>
      </c>
      <c r="AC38" s="60" t="s">
        <v>2382</v>
      </c>
      <c r="AD38" s="60" t="s">
        <v>2184</v>
      </c>
      <c r="AE38" s="60" t="s">
        <v>2184</v>
      </c>
      <c r="AF38" s="60">
        <v>0.4</v>
      </c>
      <c r="AG38" s="60"/>
      <c r="AH38" s="60">
        <v>5.8</v>
      </c>
      <c r="AI38" s="60">
        <v>5.5</v>
      </c>
      <c r="AJ38" s="43">
        <f t="shared" si="2"/>
        <v>5.5</v>
      </c>
      <c r="AK38" s="60"/>
      <c r="AL38" s="60" t="s">
        <v>186</v>
      </c>
    </row>
    <row r="39" ht="49.95" customHeight="1" spans="1:38">
      <c r="A39" s="60">
        <v>37</v>
      </c>
      <c r="B39" s="60">
        <v>20196141001</v>
      </c>
      <c r="C39" s="60" t="s">
        <v>638</v>
      </c>
      <c r="D39" s="60" t="s">
        <v>2179</v>
      </c>
      <c r="E39" s="60" t="s">
        <v>2383</v>
      </c>
      <c r="F39" s="60">
        <v>18819260021</v>
      </c>
      <c r="G39" s="60" t="s">
        <v>489</v>
      </c>
      <c r="H39" s="60" t="s">
        <v>2384</v>
      </c>
      <c r="I39" s="60" t="s">
        <v>40</v>
      </c>
      <c r="J39" s="60" t="s">
        <v>412</v>
      </c>
      <c r="K39" s="60" t="s">
        <v>2385</v>
      </c>
      <c r="L39" s="60">
        <v>0.5</v>
      </c>
      <c r="M39" s="60"/>
      <c r="N39" s="60">
        <v>0.5</v>
      </c>
      <c r="O39" s="60"/>
      <c r="P39" s="60">
        <v>0</v>
      </c>
      <c r="Q39" s="60" t="s">
        <v>738</v>
      </c>
      <c r="R39" s="60">
        <v>0</v>
      </c>
      <c r="S39" s="60" t="s">
        <v>738</v>
      </c>
      <c r="T39" s="60">
        <v>0</v>
      </c>
      <c r="U39" s="60" t="s">
        <v>738</v>
      </c>
      <c r="V39" s="60" t="s">
        <v>2386</v>
      </c>
      <c r="W39" s="60" t="s">
        <v>2387</v>
      </c>
      <c r="X39" s="60">
        <v>4.4</v>
      </c>
      <c r="Y39" s="60"/>
      <c r="Z39" s="60">
        <v>4.4</v>
      </c>
      <c r="AA39" s="60"/>
      <c r="AB39" s="60" t="s">
        <v>81</v>
      </c>
      <c r="AC39" s="60" t="s">
        <v>2388</v>
      </c>
      <c r="AD39" s="60">
        <v>0.4</v>
      </c>
      <c r="AE39" s="60"/>
      <c r="AF39" s="60">
        <v>0.4</v>
      </c>
      <c r="AG39" s="60"/>
      <c r="AH39" s="60">
        <v>5.3</v>
      </c>
      <c r="AI39" s="60">
        <v>5.3</v>
      </c>
      <c r="AJ39" s="43">
        <f t="shared" si="2"/>
        <v>5.3</v>
      </c>
      <c r="AK39" s="60"/>
      <c r="AL39" s="60" t="s">
        <v>186</v>
      </c>
    </row>
    <row r="40" ht="49.95" customHeight="1" spans="1:38">
      <c r="A40" s="60">
        <v>38</v>
      </c>
      <c r="B40" s="60">
        <v>20193072029</v>
      </c>
      <c r="C40" s="60" t="s">
        <v>2167</v>
      </c>
      <c r="D40" s="60" t="s">
        <v>2205</v>
      </c>
      <c r="E40" s="60" t="s">
        <v>2389</v>
      </c>
      <c r="F40" s="60">
        <v>15622373492</v>
      </c>
      <c r="G40" s="60" t="s">
        <v>199</v>
      </c>
      <c r="H40" s="60" t="s">
        <v>416</v>
      </c>
      <c r="I40" s="60" t="s">
        <v>40</v>
      </c>
      <c r="J40" s="60">
        <v>1.3</v>
      </c>
      <c r="K40" s="60" t="s">
        <v>2390</v>
      </c>
      <c r="L40" s="60">
        <v>1.1</v>
      </c>
      <c r="M40" s="60" t="s">
        <v>2391</v>
      </c>
      <c r="N40" s="60">
        <v>0.9</v>
      </c>
      <c r="O40" s="60" t="s">
        <v>2392</v>
      </c>
      <c r="P40" s="60">
        <v>0</v>
      </c>
      <c r="Q40" s="60" t="s">
        <v>738</v>
      </c>
      <c r="R40" s="60">
        <v>0</v>
      </c>
      <c r="S40" s="60" t="s">
        <v>738</v>
      </c>
      <c r="T40" s="60">
        <v>0</v>
      </c>
      <c r="U40" s="60" t="s">
        <v>738</v>
      </c>
      <c r="V40" s="60">
        <v>2.75</v>
      </c>
      <c r="W40" s="60" t="s">
        <v>2393</v>
      </c>
      <c r="X40" s="60">
        <v>2</v>
      </c>
      <c r="Y40" s="60" t="s">
        <v>2394</v>
      </c>
      <c r="Z40" s="60">
        <v>2.95</v>
      </c>
      <c r="AA40" s="60"/>
      <c r="AB40" s="60">
        <v>1.4</v>
      </c>
      <c r="AC40" s="60" t="s">
        <v>2395</v>
      </c>
      <c r="AD40" s="60">
        <v>0.9</v>
      </c>
      <c r="AE40" s="60" t="s">
        <v>2396</v>
      </c>
      <c r="AF40" s="60">
        <v>1.4</v>
      </c>
      <c r="AG40" s="60"/>
      <c r="AH40" s="60">
        <v>5.45</v>
      </c>
      <c r="AI40" s="60">
        <v>4</v>
      </c>
      <c r="AJ40" s="43">
        <f t="shared" si="2"/>
        <v>5.25</v>
      </c>
      <c r="AK40" s="60"/>
      <c r="AL40" s="60" t="s">
        <v>186</v>
      </c>
    </row>
    <row r="41" ht="49.95" customHeight="1" spans="1:38">
      <c r="A41" s="60">
        <v>39</v>
      </c>
      <c r="B41" s="60">
        <v>20193072007</v>
      </c>
      <c r="C41" s="60" t="s">
        <v>2167</v>
      </c>
      <c r="D41" s="60" t="s">
        <v>688</v>
      </c>
      <c r="E41" s="60" t="s">
        <v>2397</v>
      </c>
      <c r="F41" s="60">
        <v>18351273031</v>
      </c>
      <c r="G41" s="60" t="s">
        <v>842</v>
      </c>
      <c r="H41" s="60" t="s">
        <v>416</v>
      </c>
      <c r="I41" s="60" t="s">
        <v>40</v>
      </c>
      <c r="J41" s="67">
        <v>1</v>
      </c>
      <c r="K41" s="64" t="s">
        <v>2398</v>
      </c>
      <c r="L41" s="67">
        <v>1</v>
      </c>
      <c r="M41" s="64" t="s">
        <v>2398</v>
      </c>
      <c r="N41" s="67">
        <v>1</v>
      </c>
      <c r="O41" s="64" t="s">
        <v>2398</v>
      </c>
      <c r="P41" s="60">
        <v>0</v>
      </c>
      <c r="Q41" s="60" t="s">
        <v>738</v>
      </c>
      <c r="R41" s="60">
        <v>0</v>
      </c>
      <c r="S41" s="60" t="s">
        <v>738</v>
      </c>
      <c r="T41" s="60">
        <v>0</v>
      </c>
      <c r="U41" s="60" t="s">
        <v>738</v>
      </c>
      <c r="V41" s="60">
        <v>4.2</v>
      </c>
      <c r="W41" s="64" t="s">
        <v>2399</v>
      </c>
      <c r="X41" s="60">
        <v>4.2</v>
      </c>
      <c r="Y41" s="64" t="s">
        <v>2399</v>
      </c>
      <c r="Z41" s="60">
        <v>4.2</v>
      </c>
      <c r="AA41" s="64" t="s">
        <v>2399</v>
      </c>
      <c r="AB41" s="60">
        <v>0</v>
      </c>
      <c r="AC41" s="60" t="s">
        <v>738</v>
      </c>
      <c r="AD41" s="60">
        <v>0</v>
      </c>
      <c r="AE41" s="60" t="s">
        <v>738</v>
      </c>
      <c r="AF41" s="60">
        <v>0</v>
      </c>
      <c r="AG41" s="69"/>
      <c r="AH41" s="82">
        <v>5.2</v>
      </c>
      <c r="AI41" s="82">
        <v>5.2</v>
      </c>
      <c r="AJ41" s="43">
        <f t="shared" si="2"/>
        <v>5.2</v>
      </c>
      <c r="AK41" s="69"/>
      <c r="AL41" s="60" t="s">
        <v>186</v>
      </c>
    </row>
    <row r="42" ht="49.95" customHeight="1" spans="1:38">
      <c r="A42" s="60">
        <v>40</v>
      </c>
      <c r="B42" s="60">
        <v>20193072046</v>
      </c>
      <c r="C42" s="60" t="s">
        <v>2167</v>
      </c>
      <c r="D42" s="60" t="s">
        <v>1840</v>
      </c>
      <c r="E42" s="60" t="s">
        <v>2400</v>
      </c>
      <c r="F42" s="60">
        <v>17891016117</v>
      </c>
      <c r="G42" s="60" t="s">
        <v>989</v>
      </c>
      <c r="H42" s="60" t="s">
        <v>416</v>
      </c>
      <c r="I42" s="60" t="s">
        <v>40</v>
      </c>
      <c r="J42" s="60">
        <v>2.6</v>
      </c>
      <c r="K42" s="60" t="s">
        <v>2401</v>
      </c>
      <c r="L42" s="60">
        <v>2.6</v>
      </c>
      <c r="M42" s="60" t="s">
        <v>2401</v>
      </c>
      <c r="N42" s="60">
        <v>2.6</v>
      </c>
      <c r="O42" s="60" t="s">
        <v>2402</v>
      </c>
      <c r="P42" s="60">
        <v>0</v>
      </c>
      <c r="Q42" s="60"/>
      <c r="R42" s="60"/>
      <c r="S42" s="60"/>
      <c r="T42" s="60">
        <v>0</v>
      </c>
      <c r="U42" s="60"/>
      <c r="V42" s="60">
        <v>2.3</v>
      </c>
      <c r="W42" s="60" t="s">
        <v>2403</v>
      </c>
      <c r="X42" s="60">
        <v>0.9</v>
      </c>
      <c r="Y42" s="60" t="s">
        <v>2404</v>
      </c>
      <c r="Z42" s="60">
        <v>2</v>
      </c>
      <c r="AA42" s="60" t="s">
        <v>2405</v>
      </c>
      <c r="AB42" s="60">
        <v>0.5</v>
      </c>
      <c r="AC42" s="60" t="s">
        <v>2406</v>
      </c>
      <c r="AD42" s="60">
        <v>0.5</v>
      </c>
      <c r="AE42" s="60" t="s">
        <v>2406</v>
      </c>
      <c r="AF42" s="60">
        <v>0.5</v>
      </c>
      <c r="AG42" s="60" t="s">
        <v>2406</v>
      </c>
      <c r="AH42" s="60">
        <v>6.4</v>
      </c>
      <c r="AI42" s="60">
        <v>5</v>
      </c>
      <c r="AJ42" s="43">
        <f t="shared" si="2"/>
        <v>5.1</v>
      </c>
      <c r="AK42" s="60"/>
      <c r="AL42" s="60" t="s">
        <v>186</v>
      </c>
    </row>
    <row r="43" ht="49.95" customHeight="1" spans="1:38">
      <c r="A43" s="60">
        <v>41</v>
      </c>
      <c r="B43" s="60">
        <v>20193072019</v>
      </c>
      <c r="C43" s="60" t="s">
        <v>2167</v>
      </c>
      <c r="D43" s="60" t="s">
        <v>2179</v>
      </c>
      <c r="E43" s="60" t="s">
        <v>2407</v>
      </c>
      <c r="F43" s="60">
        <v>19865040090</v>
      </c>
      <c r="G43" s="60" t="s">
        <v>99</v>
      </c>
      <c r="H43" s="60" t="s">
        <v>416</v>
      </c>
      <c r="I43" s="60" t="s">
        <v>40</v>
      </c>
      <c r="J43" s="60" t="s">
        <v>159</v>
      </c>
      <c r="K43" s="60" t="s">
        <v>2408</v>
      </c>
      <c r="L43" s="60">
        <v>1.9</v>
      </c>
      <c r="M43" s="60"/>
      <c r="N43" s="60">
        <v>1.9</v>
      </c>
      <c r="O43" s="60"/>
      <c r="P43" s="60">
        <v>0</v>
      </c>
      <c r="Q43" s="60" t="s">
        <v>738</v>
      </c>
      <c r="R43" s="60">
        <v>0</v>
      </c>
      <c r="S43" s="60" t="s">
        <v>738</v>
      </c>
      <c r="T43" s="60">
        <v>0</v>
      </c>
      <c r="U43" s="60"/>
      <c r="V43" s="60" t="s">
        <v>2409</v>
      </c>
      <c r="W43" s="60" t="s">
        <v>2410</v>
      </c>
      <c r="X43" s="60">
        <v>2.4</v>
      </c>
      <c r="Y43" s="60"/>
      <c r="Z43" s="60">
        <v>2.4</v>
      </c>
      <c r="AA43" s="60"/>
      <c r="AB43" s="60" t="s">
        <v>150</v>
      </c>
      <c r="AC43" s="60" t="s">
        <v>2411</v>
      </c>
      <c r="AD43" s="60">
        <v>0.8</v>
      </c>
      <c r="AE43" s="60"/>
      <c r="AF43" s="60">
        <v>0.8</v>
      </c>
      <c r="AG43" s="60"/>
      <c r="AH43" s="60">
        <v>5.1</v>
      </c>
      <c r="AI43" s="60">
        <v>5.1</v>
      </c>
      <c r="AJ43" s="43">
        <f t="shared" si="2"/>
        <v>5.1</v>
      </c>
      <c r="AK43" s="60"/>
      <c r="AL43" s="60" t="s">
        <v>186</v>
      </c>
    </row>
    <row r="44" ht="49.95" customHeight="1" spans="1:38">
      <c r="A44" s="60">
        <v>42</v>
      </c>
      <c r="B44" s="63" t="s">
        <v>2412</v>
      </c>
      <c r="C44" s="64" t="s">
        <v>638</v>
      </c>
      <c r="D44" s="64" t="s">
        <v>1845</v>
      </c>
      <c r="E44" s="64" t="s">
        <v>2413</v>
      </c>
      <c r="F44" s="63" t="s">
        <v>2414</v>
      </c>
      <c r="G44" s="64" t="s">
        <v>1190</v>
      </c>
      <c r="H44" s="64" t="s">
        <v>416</v>
      </c>
      <c r="I44" s="64" t="s">
        <v>40</v>
      </c>
      <c r="J44" s="64">
        <v>3.8</v>
      </c>
      <c r="K44" s="64" t="s">
        <v>2415</v>
      </c>
      <c r="L44" s="64">
        <v>3.8</v>
      </c>
      <c r="M44" s="64" t="s">
        <v>2415</v>
      </c>
      <c r="N44" s="64">
        <v>3.8</v>
      </c>
      <c r="O44" s="64" t="s">
        <v>2415</v>
      </c>
      <c r="P44" s="64">
        <v>0</v>
      </c>
      <c r="Q44" s="64"/>
      <c r="R44" s="64">
        <v>0</v>
      </c>
      <c r="S44" s="64"/>
      <c r="T44" s="64">
        <v>0</v>
      </c>
      <c r="U44" s="64"/>
      <c r="V44" s="64">
        <v>0.4</v>
      </c>
      <c r="W44" s="64" t="s">
        <v>2416</v>
      </c>
      <c r="X44" s="64">
        <v>0.4</v>
      </c>
      <c r="Y44" s="64" t="s">
        <v>2416</v>
      </c>
      <c r="Z44" s="64">
        <v>0.4</v>
      </c>
      <c r="AA44" s="64" t="s">
        <v>2416</v>
      </c>
      <c r="AB44" s="64">
        <v>1.1</v>
      </c>
      <c r="AC44" s="64" t="s">
        <v>2417</v>
      </c>
      <c r="AD44" s="64">
        <v>0.6</v>
      </c>
      <c r="AE44" s="64" t="s">
        <v>2418</v>
      </c>
      <c r="AF44" s="64">
        <v>0.6</v>
      </c>
      <c r="AG44" s="64" t="s">
        <v>2418</v>
      </c>
      <c r="AH44" s="64">
        <v>5.3</v>
      </c>
      <c r="AI44" s="64">
        <v>4.8</v>
      </c>
      <c r="AJ44" s="43">
        <f t="shared" si="2"/>
        <v>4.8</v>
      </c>
      <c r="AK44" s="64"/>
      <c r="AL44" s="60" t="s">
        <v>186</v>
      </c>
    </row>
    <row r="45" ht="49.95" customHeight="1" spans="1:38">
      <c r="A45" s="60">
        <v>43</v>
      </c>
      <c r="B45" s="61">
        <v>20193072027</v>
      </c>
      <c r="C45" s="60" t="s">
        <v>2167</v>
      </c>
      <c r="D45" s="60" t="s">
        <v>688</v>
      </c>
      <c r="E45" s="60" t="s">
        <v>2419</v>
      </c>
      <c r="F45" s="61">
        <v>13430375614</v>
      </c>
      <c r="G45" s="60" t="s">
        <v>245</v>
      </c>
      <c r="H45" s="60" t="s">
        <v>416</v>
      </c>
      <c r="I45" s="60" t="s">
        <v>40</v>
      </c>
      <c r="J45" s="60">
        <v>0.3</v>
      </c>
      <c r="K45" s="64" t="s">
        <v>2420</v>
      </c>
      <c r="L45" s="60">
        <v>0.3</v>
      </c>
      <c r="M45" s="64" t="s">
        <v>2420</v>
      </c>
      <c r="N45" s="60">
        <v>0.3</v>
      </c>
      <c r="O45" s="64" t="s">
        <v>2420</v>
      </c>
      <c r="P45" s="60">
        <v>0</v>
      </c>
      <c r="Q45" s="60" t="s">
        <v>738</v>
      </c>
      <c r="R45" s="60">
        <v>0</v>
      </c>
      <c r="S45" s="60" t="s">
        <v>738</v>
      </c>
      <c r="T45" s="60">
        <v>0</v>
      </c>
      <c r="U45" s="60" t="s">
        <v>738</v>
      </c>
      <c r="V45" s="60">
        <v>4</v>
      </c>
      <c r="W45" s="60" t="s">
        <v>2421</v>
      </c>
      <c r="X45" s="60">
        <v>4</v>
      </c>
      <c r="Y45" s="64" t="s">
        <v>2421</v>
      </c>
      <c r="Z45" s="60">
        <v>4</v>
      </c>
      <c r="AA45" s="64" t="s">
        <v>2421</v>
      </c>
      <c r="AB45" s="60">
        <v>0</v>
      </c>
      <c r="AC45" s="60"/>
      <c r="AD45" s="60">
        <v>0</v>
      </c>
      <c r="AE45" s="60"/>
      <c r="AF45" s="60">
        <v>0</v>
      </c>
      <c r="AG45" s="60"/>
      <c r="AH45" s="60">
        <v>4.3</v>
      </c>
      <c r="AI45" s="60">
        <v>4.3</v>
      </c>
      <c r="AJ45" s="43">
        <f t="shared" si="2"/>
        <v>4.3</v>
      </c>
      <c r="AK45" s="69"/>
      <c r="AL45" s="60" t="s">
        <v>186</v>
      </c>
    </row>
    <row r="46" ht="49.95" customHeight="1" spans="1:38">
      <c r="A46" s="60">
        <v>44</v>
      </c>
      <c r="B46" s="60">
        <v>20193141023</v>
      </c>
      <c r="C46" s="60" t="s">
        <v>638</v>
      </c>
      <c r="D46" s="60" t="s">
        <v>2422</v>
      </c>
      <c r="E46" s="60" t="s">
        <v>2423</v>
      </c>
      <c r="F46" s="60">
        <v>15550019298</v>
      </c>
      <c r="G46" s="60" t="s">
        <v>415</v>
      </c>
      <c r="H46" s="60" t="s">
        <v>416</v>
      </c>
      <c r="I46" s="60" t="s">
        <v>40</v>
      </c>
      <c r="J46" s="60" t="s">
        <v>378</v>
      </c>
      <c r="K46" s="60" t="s">
        <v>2424</v>
      </c>
      <c r="L46" s="60">
        <v>0.5</v>
      </c>
      <c r="M46" s="60" t="s">
        <v>2425</v>
      </c>
      <c r="N46" s="60">
        <v>0.5</v>
      </c>
      <c r="O46" s="60"/>
      <c r="P46" s="60">
        <v>0</v>
      </c>
      <c r="Q46" s="60" t="s">
        <v>738</v>
      </c>
      <c r="R46" s="60">
        <v>0</v>
      </c>
      <c r="S46" s="60" t="s">
        <v>738</v>
      </c>
      <c r="T46" s="60">
        <v>0</v>
      </c>
      <c r="U46" s="60" t="s">
        <v>738</v>
      </c>
      <c r="V46" s="60" t="s">
        <v>95</v>
      </c>
      <c r="W46" s="60" t="s">
        <v>2426</v>
      </c>
      <c r="X46" s="60">
        <v>0.2</v>
      </c>
      <c r="Y46" s="60"/>
      <c r="Z46" s="60">
        <v>0.2</v>
      </c>
      <c r="AA46" s="60"/>
      <c r="AB46" s="60" t="s">
        <v>2427</v>
      </c>
      <c r="AC46" s="60" t="s">
        <v>2428</v>
      </c>
      <c r="AD46" s="60">
        <v>3.5</v>
      </c>
      <c r="AE46" s="60"/>
      <c r="AF46" s="60">
        <v>3.5</v>
      </c>
      <c r="AG46" s="60"/>
      <c r="AH46" s="60">
        <v>4.4</v>
      </c>
      <c r="AI46" s="60">
        <v>4.2</v>
      </c>
      <c r="AJ46" s="43">
        <f t="shared" si="2"/>
        <v>4.2</v>
      </c>
      <c r="AK46" s="60"/>
      <c r="AL46" s="60" t="s">
        <v>186</v>
      </c>
    </row>
    <row r="47" ht="49.95" customHeight="1" spans="1:38">
      <c r="A47" s="60">
        <v>45</v>
      </c>
      <c r="B47" s="60">
        <v>20193072010</v>
      </c>
      <c r="C47" s="60" t="s">
        <v>2167</v>
      </c>
      <c r="D47" s="60" t="s">
        <v>1840</v>
      </c>
      <c r="E47" s="60" t="s">
        <v>2429</v>
      </c>
      <c r="F47" s="60">
        <v>13607982321</v>
      </c>
      <c r="G47" s="60" t="s">
        <v>399</v>
      </c>
      <c r="H47" s="60" t="s">
        <v>416</v>
      </c>
      <c r="I47" s="60" t="s">
        <v>40</v>
      </c>
      <c r="J47" s="60">
        <v>3.3</v>
      </c>
      <c r="K47" s="60" t="s">
        <v>2430</v>
      </c>
      <c r="L47" s="60">
        <v>3.3</v>
      </c>
      <c r="M47" s="60" t="s">
        <v>2430</v>
      </c>
      <c r="N47" s="60">
        <v>3.3</v>
      </c>
      <c r="O47" s="60" t="s">
        <v>2430</v>
      </c>
      <c r="P47" s="60">
        <v>0</v>
      </c>
      <c r="Q47" s="60"/>
      <c r="R47" s="60"/>
      <c r="S47" s="60"/>
      <c r="T47" s="60">
        <v>0</v>
      </c>
      <c r="U47" s="60"/>
      <c r="V47" s="60">
        <v>1.2375</v>
      </c>
      <c r="W47" s="60" t="s">
        <v>2431</v>
      </c>
      <c r="X47" s="60">
        <v>0.3</v>
      </c>
      <c r="Y47" s="60" t="s">
        <v>2432</v>
      </c>
      <c r="Z47" s="60">
        <v>0.2</v>
      </c>
      <c r="AA47" s="60" t="s">
        <v>2433</v>
      </c>
      <c r="AB47" s="60">
        <v>0.5</v>
      </c>
      <c r="AC47" s="60" t="s">
        <v>2434</v>
      </c>
      <c r="AD47" s="60">
        <v>0.5</v>
      </c>
      <c r="AE47" s="60" t="s">
        <v>2434</v>
      </c>
      <c r="AF47" s="60">
        <v>0.5</v>
      </c>
      <c r="AG47" s="60" t="s">
        <v>2434</v>
      </c>
      <c r="AH47" s="60">
        <v>5.04</v>
      </c>
      <c r="AI47" s="60">
        <v>4.1</v>
      </c>
      <c r="AJ47" s="43">
        <f t="shared" si="2"/>
        <v>4</v>
      </c>
      <c r="AK47" s="60" t="s">
        <v>2435</v>
      </c>
      <c r="AL47" s="60" t="s">
        <v>186</v>
      </c>
    </row>
    <row r="48" ht="49.95" customHeight="1" spans="1:38">
      <c r="A48" s="60">
        <v>46</v>
      </c>
      <c r="B48" s="61">
        <v>20193072002</v>
      </c>
      <c r="C48" s="60" t="s">
        <v>2167</v>
      </c>
      <c r="D48" s="60" t="s">
        <v>688</v>
      </c>
      <c r="E48" s="60" t="s">
        <v>2436</v>
      </c>
      <c r="F48" s="61">
        <v>13678966376</v>
      </c>
      <c r="G48" s="60" t="s">
        <v>314</v>
      </c>
      <c r="H48" s="60" t="s">
        <v>416</v>
      </c>
      <c r="I48" s="60" t="s">
        <v>40</v>
      </c>
      <c r="J48" s="60">
        <v>1.9</v>
      </c>
      <c r="K48" s="60" t="s">
        <v>2437</v>
      </c>
      <c r="L48" s="60">
        <v>1.7</v>
      </c>
      <c r="M48" s="60" t="s">
        <v>2438</v>
      </c>
      <c r="N48" s="60">
        <v>1.7</v>
      </c>
      <c r="O48" s="60" t="s">
        <v>2438</v>
      </c>
      <c r="P48" s="60">
        <v>0</v>
      </c>
      <c r="Q48" s="60" t="s">
        <v>738</v>
      </c>
      <c r="R48" s="60">
        <v>0</v>
      </c>
      <c r="S48" s="60" t="s">
        <v>738</v>
      </c>
      <c r="T48" s="60">
        <v>0</v>
      </c>
      <c r="U48" s="69"/>
      <c r="V48" s="60">
        <v>0.3</v>
      </c>
      <c r="W48" s="60" t="s">
        <v>2439</v>
      </c>
      <c r="X48" s="60">
        <v>0.5</v>
      </c>
      <c r="Y48" s="60" t="s">
        <v>2440</v>
      </c>
      <c r="Z48" s="60">
        <v>0.8</v>
      </c>
      <c r="AA48" s="60" t="s">
        <v>2441</v>
      </c>
      <c r="AB48" s="60">
        <v>1.1</v>
      </c>
      <c r="AC48" s="64" t="s">
        <v>2442</v>
      </c>
      <c r="AD48" s="60">
        <v>1</v>
      </c>
      <c r="AE48" s="64" t="s">
        <v>2443</v>
      </c>
      <c r="AF48" s="60">
        <v>1</v>
      </c>
      <c r="AG48" s="64" t="s">
        <v>2444</v>
      </c>
      <c r="AH48" s="60">
        <v>3.3</v>
      </c>
      <c r="AI48" s="60">
        <v>3.2</v>
      </c>
      <c r="AJ48" s="43">
        <f t="shared" si="2"/>
        <v>3.5</v>
      </c>
      <c r="AK48" s="69"/>
      <c r="AL48" s="60" t="s">
        <v>186</v>
      </c>
    </row>
    <row r="49" ht="49.95" customHeight="1" spans="1:38">
      <c r="A49" s="60">
        <v>47</v>
      </c>
      <c r="B49" s="60">
        <v>20193072009</v>
      </c>
      <c r="C49" s="60" t="s">
        <v>2167</v>
      </c>
      <c r="D49" s="60" t="s">
        <v>2205</v>
      </c>
      <c r="E49" s="60" t="s">
        <v>2445</v>
      </c>
      <c r="F49" s="60">
        <v>18328816416</v>
      </c>
      <c r="G49" s="60" t="s">
        <v>99</v>
      </c>
      <c r="H49" s="60" t="s">
        <v>416</v>
      </c>
      <c r="I49" s="60" t="s">
        <v>40</v>
      </c>
      <c r="J49" s="60">
        <v>2.7</v>
      </c>
      <c r="K49" s="60" t="s">
        <v>2446</v>
      </c>
      <c r="L49" s="60">
        <v>2.5</v>
      </c>
      <c r="M49" s="60" t="s">
        <v>2447</v>
      </c>
      <c r="N49" s="60">
        <v>2.5</v>
      </c>
      <c r="O49" s="60"/>
      <c r="P49" s="60">
        <v>0</v>
      </c>
      <c r="Q49" s="60" t="s">
        <v>738</v>
      </c>
      <c r="R49" s="60">
        <v>0</v>
      </c>
      <c r="S49" s="60" t="s">
        <v>738</v>
      </c>
      <c r="T49" s="60">
        <v>0</v>
      </c>
      <c r="U49" s="60" t="s">
        <v>738</v>
      </c>
      <c r="V49" s="60">
        <v>0.4</v>
      </c>
      <c r="W49" s="60" t="s">
        <v>2448</v>
      </c>
      <c r="X49" s="60">
        <v>0.4</v>
      </c>
      <c r="Y49" s="60"/>
      <c r="Z49" s="60">
        <v>0.4</v>
      </c>
      <c r="AA49" s="60"/>
      <c r="AB49" s="60">
        <v>0.6</v>
      </c>
      <c r="AC49" s="60" t="s">
        <v>2449</v>
      </c>
      <c r="AD49" s="60">
        <v>0.2</v>
      </c>
      <c r="AE49" s="60" t="s">
        <v>2450</v>
      </c>
      <c r="AF49" s="60">
        <v>0.6</v>
      </c>
      <c r="AG49" s="60"/>
      <c r="AH49" s="60">
        <v>3.5</v>
      </c>
      <c r="AI49" s="60">
        <v>3.3</v>
      </c>
      <c r="AJ49" s="43">
        <f t="shared" si="2"/>
        <v>3.5</v>
      </c>
      <c r="AK49" s="60"/>
      <c r="AL49" s="60" t="s">
        <v>186</v>
      </c>
    </row>
    <row r="50" ht="49.95" customHeight="1" spans="1:38">
      <c r="A50" s="60">
        <v>48</v>
      </c>
      <c r="B50" s="60">
        <v>20193072048</v>
      </c>
      <c r="C50" s="60" t="s">
        <v>2167</v>
      </c>
      <c r="D50" s="60" t="s">
        <v>1845</v>
      </c>
      <c r="E50" s="60" t="s">
        <v>2451</v>
      </c>
      <c r="F50" s="60">
        <v>13414955432</v>
      </c>
      <c r="G50" s="60" t="s">
        <v>553</v>
      </c>
      <c r="H50" s="60" t="s">
        <v>416</v>
      </c>
      <c r="I50" s="60" t="s">
        <v>40</v>
      </c>
      <c r="J50" s="60">
        <v>2.7</v>
      </c>
      <c r="K50" s="68" t="s">
        <v>2452</v>
      </c>
      <c r="L50" s="60"/>
      <c r="M50" s="69"/>
      <c r="N50" s="60">
        <v>2.7</v>
      </c>
      <c r="O50" s="68" t="s">
        <v>2452</v>
      </c>
      <c r="P50" s="60">
        <v>0</v>
      </c>
      <c r="Q50" s="69"/>
      <c r="R50" s="60">
        <v>0</v>
      </c>
      <c r="S50" s="69"/>
      <c r="T50" s="60">
        <v>0</v>
      </c>
      <c r="U50" s="69"/>
      <c r="V50" s="60">
        <v>0.4</v>
      </c>
      <c r="W50" s="68" t="s">
        <v>2453</v>
      </c>
      <c r="X50" s="60"/>
      <c r="Y50" s="69"/>
      <c r="Z50" s="60">
        <v>0.4</v>
      </c>
      <c r="AA50" s="68" t="s">
        <v>2453</v>
      </c>
      <c r="AB50" s="60">
        <v>0.2</v>
      </c>
      <c r="AC50" s="68" t="s">
        <v>2454</v>
      </c>
      <c r="AD50" s="60"/>
      <c r="AE50" s="69"/>
      <c r="AF50" s="60">
        <v>0.2</v>
      </c>
      <c r="AG50" s="68" t="s">
        <v>2454</v>
      </c>
      <c r="AH50" s="60">
        <v>3.3</v>
      </c>
      <c r="AI50" s="60"/>
      <c r="AJ50" s="43">
        <f t="shared" si="2"/>
        <v>3.3</v>
      </c>
      <c r="AK50" s="69" t="s">
        <v>2455</v>
      </c>
      <c r="AL50" s="60" t="s">
        <v>186</v>
      </c>
    </row>
    <row r="51" ht="49.95" customHeight="1" spans="1:38">
      <c r="A51" s="60">
        <v>49</v>
      </c>
      <c r="B51" s="60">
        <v>20193072003</v>
      </c>
      <c r="C51" s="60" t="s">
        <v>2167</v>
      </c>
      <c r="D51" s="60" t="s">
        <v>688</v>
      </c>
      <c r="E51" s="60" t="s">
        <v>2456</v>
      </c>
      <c r="F51" s="60">
        <v>13678964480</v>
      </c>
      <c r="G51" s="60" t="s">
        <v>1042</v>
      </c>
      <c r="H51" s="60" t="s">
        <v>416</v>
      </c>
      <c r="I51" s="60" t="s">
        <v>40</v>
      </c>
      <c r="J51" s="60">
        <v>1.7</v>
      </c>
      <c r="K51" s="60" t="s">
        <v>2457</v>
      </c>
      <c r="L51" s="60">
        <v>1.7</v>
      </c>
      <c r="M51" s="60" t="s">
        <v>2457</v>
      </c>
      <c r="N51" s="60">
        <v>1.7</v>
      </c>
      <c r="O51" s="60" t="s">
        <v>2457</v>
      </c>
      <c r="P51" s="60">
        <v>0</v>
      </c>
      <c r="Q51" s="60"/>
      <c r="R51" s="60">
        <v>0</v>
      </c>
      <c r="S51" s="60"/>
      <c r="T51" s="60">
        <v>0</v>
      </c>
      <c r="U51" s="60"/>
      <c r="V51" s="60">
        <v>0.3</v>
      </c>
      <c r="W51" s="60" t="s">
        <v>2458</v>
      </c>
      <c r="X51" s="60" t="s">
        <v>81</v>
      </c>
      <c r="Y51" s="60" t="s">
        <v>2459</v>
      </c>
      <c r="Z51" s="60">
        <v>0.4</v>
      </c>
      <c r="AA51" s="60" t="s">
        <v>2459</v>
      </c>
      <c r="AB51" s="60">
        <v>1</v>
      </c>
      <c r="AC51" s="60" t="s">
        <v>2460</v>
      </c>
      <c r="AD51" s="60">
        <v>1</v>
      </c>
      <c r="AE51" s="60" t="s">
        <v>2460</v>
      </c>
      <c r="AF51" s="60">
        <v>1.2</v>
      </c>
      <c r="AG51" s="60" t="s">
        <v>2461</v>
      </c>
      <c r="AH51" s="83">
        <v>3</v>
      </c>
      <c r="AI51" s="83">
        <v>3.1</v>
      </c>
      <c r="AJ51" s="43">
        <f t="shared" si="2"/>
        <v>3.3</v>
      </c>
      <c r="AK51" s="69"/>
      <c r="AL51" s="60" t="s">
        <v>186</v>
      </c>
    </row>
    <row r="52" ht="49.95" customHeight="1" spans="1:38">
      <c r="A52" s="60">
        <v>50</v>
      </c>
      <c r="B52" s="61">
        <v>20193141028</v>
      </c>
      <c r="C52" s="60" t="s">
        <v>638</v>
      </c>
      <c r="D52" s="60" t="s">
        <v>688</v>
      </c>
      <c r="E52" s="60" t="s">
        <v>2462</v>
      </c>
      <c r="F52" s="61">
        <v>19120536428</v>
      </c>
      <c r="G52" s="60" t="s">
        <v>314</v>
      </c>
      <c r="H52" s="60" t="s">
        <v>416</v>
      </c>
      <c r="I52" s="60" t="s">
        <v>40</v>
      </c>
      <c r="J52" s="60">
        <v>1</v>
      </c>
      <c r="K52" s="64" t="s">
        <v>2463</v>
      </c>
      <c r="L52" s="60">
        <v>1</v>
      </c>
      <c r="M52" s="64" t="s">
        <v>2463</v>
      </c>
      <c r="N52" s="60">
        <v>1</v>
      </c>
      <c r="O52" s="64" t="s">
        <v>2463</v>
      </c>
      <c r="P52" s="60">
        <v>0</v>
      </c>
      <c r="Q52" s="60" t="s">
        <v>738</v>
      </c>
      <c r="R52" s="60">
        <v>0</v>
      </c>
      <c r="S52" s="60" t="s">
        <v>738</v>
      </c>
      <c r="T52" s="60">
        <v>0</v>
      </c>
      <c r="U52" s="60" t="s">
        <v>738</v>
      </c>
      <c r="V52" s="60">
        <v>0.6</v>
      </c>
      <c r="W52" s="60" t="s">
        <v>2464</v>
      </c>
      <c r="X52" s="60">
        <v>0.6</v>
      </c>
      <c r="Y52" s="64" t="s">
        <v>2465</v>
      </c>
      <c r="Z52" s="60">
        <v>1</v>
      </c>
      <c r="AA52" s="64" t="s">
        <v>2466</v>
      </c>
      <c r="AB52" s="60">
        <v>1.5</v>
      </c>
      <c r="AC52" s="64" t="s">
        <v>2467</v>
      </c>
      <c r="AD52" s="60">
        <v>0.8</v>
      </c>
      <c r="AE52" s="64" t="s">
        <v>2468</v>
      </c>
      <c r="AF52" s="60">
        <v>1.1</v>
      </c>
      <c r="AG52" s="68" t="s">
        <v>2469</v>
      </c>
      <c r="AH52" s="60">
        <v>3</v>
      </c>
      <c r="AI52" s="60">
        <v>2.4</v>
      </c>
      <c r="AJ52" s="43">
        <f t="shared" si="2"/>
        <v>3.1</v>
      </c>
      <c r="AK52" s="69"/>
      <c r="AL52" s="60" t="s">
        <v>186</v>
      </c>
    </row>
    <row r="53" ht="49.95" customHeight="1" spans="1:38">
      <c r="A53" s="60">
        <v>51</v>
      </c>
      <c r="B53" s="60">
        <v>20193141002</v>
      </c>
      <c r="C53" s="60" t="s">
        <v>2470</v>
      </c>
      <c r="D53" s="60" t="s">
        <v>2422</v>
      </c>
      <c r="E53" s="60" t="s">
        <v>2471</v>
      </c>
      <c r="F53" s="60">
        <v>15875700396</v>
      </c>
      <c r="G53" s="60" t="s">
        <v>607</v>
      </c>
      <c r="H53" s="60" t="s">
        <v>416</v>
      </c>
      <c r="I53" s="60" t="s">
        <v>40</v>
      </c>
      <c r="J53" s="60">
        <v>2.1</v>
      </c>
      <c r="K53" s="60" t="s">
        <v>2472</v>
      </c>
      <c r="L53" s="60">
        <v>2.1</v>
      </c>
      <c r="M53" s="60"/>
      <c r="N53" s="60">
        <v>2.1</v>
      </c>
      <c r="O53" s="60"/>
      <c r="P53" s="60">
        <v>0</v>
      </c>
      <c r="Q53" s="60" t="s">
        <v>738</v>
      </c>
      <c r="R53" s="60">
        <v>0</v>
      </c>
      <c r="S53" s="60" t="s">
        <v>738</v>
      </c>
      <c r="T53" s="60">
        <v>0</v>
      </c>
      <c r="U53" s="60" t="s">
        <v>738</v>
      </c>
      <c r="V53" s="60">
        <v>0.8</v>
      </c>
      <c r="W53" s="60" t="s">
        <v>2473</v>
      </c>
      <c r="X53" s="60">
        <v>0.2</v>
      </c>
      <c r="Y53" s="60" t="s">
        <v>2474</v>
      </c>
      <c r="Z53" s="60">
        <v>0.3</v>
      </c>
      <c r="AA53" s="60" t="s">
        <v>2475</v>
      </c>
      <c r="AB53" s="60">
        <v>0.6</v>
      </c>
      <c r="AC53" s="60" t="s">
        <v>2476</v>
      </c>
      <c r="AD53" s="60">
        <v>0.6</v>
      </c>
      <c r="AE53" s="60"/>
      <c r="AF53" s="60">
        <v>0.6</v>
      </c>
      <c r="AG53" s="60"/>
      <c r="AH53" s="60">
        <v>3.1</v>
      </c>
      <c r="AI53" s="60">
        <v>2.9</v>
      </c>
      <c r="AJ53" s="43">
        <f t="shared" si="2"/>
        <v>3</v>
      </c>
      <c r="AK53" s="60"/>
      <c r="AL53" s="60" t="s">
        <v>186</v>
      </c>
    </row>
    <row r="54" ht="49.95" customHeight="1" spans="1:38">
      <c r="A54" s="60">
        <v>52</v>
      </c>
      <c r="B54" s="60">
        <v>20193141005</v>
      </c>
      <c r="C54" s="60" t="s">
        <v>638</v>
      </c>
      <c r="D54" s="60" t="s">
        <v>688</v>
      </c>
      <c r="E54" s="60" t="s">
        <v>2477</v>
      </c>
      <c r="F54" s="60">
        <v>18207497287</v>
      </c>
      <c r="G54" s="60" t="s">
        <v>336</v>
      </c>
      <c r="H54" s="60" t="s">
        <v>416</v>
      </c>
      <c r="I54" s="60" t="s">
        <v>40</v>
      </c>
      <c r="J54" s="60">
        <v>2.1</v>
      </c>
      <c r="K54" s="60" t="s">
        <v>2478</v>
      </c>
      <c r="L54" s="60">
        <v>2.1</v>
      </c>
      <c r="M54" s="60" t="s">
        <v>2478</v>
      </c>
      <c r="N54" s="60">
        <v>2.1</v>
      </c>
      <c r="O54" s="60" t="s">
        <v>2478</v>
      </c>
      <c r="P54" s="60">
        <v>0</v>
      </c>
      <c r="Q54" s="60"/>
      <c r="R54" s="60">
        <v>0</v>
      </c>
      <c r="S54" s="60"/>
      <c r="T54" s="60">
        <v>0</v>
      </c>
      <c r="U54" s="69"/>
      <c r="V54" s="60">
        <v>0.3</v>
      </c>
      <c r="W54" s="60" t="s">
        <v>2479</v>
      </c>
      <c r="X54" s="60" t="s">
        <v>81</v>
      </c>
      <c r="Y54" s="60" t="s">
        <v>2480</v>
      </c>
      <c r="Z54" s="60">
        <v>0.4</v>
      </c>
      <c r="AA54" s="69" t="s">
        <v>2480</v>
      </c>
      <c r="AB54" s="60">
        <v>0.5</v>
      </c>
      <c r="AC54" s="60" t="s">
        <v>2481</v>
      </c>
      <c r="AD54" s="60">
        <v>0.5</v>
      </c>
      <c r="AE54" s="60" t="s">
        <v>2481</v>
      </c>
      <c r="AF54" s="60">
        <v>0.5</v>
      </c>
      <c r="AG54" s="60" t="s">
        <v>2481</v>
      </c>
      <c r="AH54" s="60">
        <v>2.9</v>
      </c>
      <c r="AI54" s="60">
        <v>3</v>
      </c>
      <c r="AJ54" s="43">
        <f t="shared" si="2"/>
        <v>3</v>
      </c>
      <c r="AK54" s="69"/>
      <c r="AL54" s="60" t="s">
        <v>186</v>
      </c>
    </row>
    <row r="55" ht="49.95" customHeight="1" spans="1:38">
      <c r="A55" s="60">
        <v>53</v>
      </c>
      <c r="B55" s="62">
        <v>20196141005</v>
      </c>
      <c r="C55" s="62" t="s">
        <v>638</v>
      </c>
      <c r="D55" s="62" t="s">
        <v>2179</v>
      </c>
      <c r="E55" s="62" t="s">
        <v>2482</v>
      </c>
      <c r="F55" s="62">
        <v>15013395167</v>
      </c>
      <c r="G55" s="62" t="s">
        <v>535</v>
      </c>
      <c r="H55" s="62" t="s">
        <v>2384</v>
      </c>
      <c r="I55" s="62" t="s">
        <v>40</v>
      </c>
      <c r="J55" s="62" t="s">
        <v>74</v>
      </c>
      <c r="K55" s="62" t="s">
        <v>2483</v>
      </c>
      <c r="L55" s="62">
        <v>2.3</v>
      </c>
      <c r="M55" s="62" t="s">
        <v>2484</v>
      </c>
      <c r="N55" s="62">
        <v>2.3</v>
      </c>
      <c r="O55" s="62" t="s">
        <v>2484</v>
      </c>
      <c r="P55" s="62">
        <v>0</v>
      </c>
      <c r="Q55" s="62" t="s">
        <v>738</v>
      </c>
      <c r="R55" s="62">
        <v>0</v>
      </c>
      <c r="S55" s="62" t="s">
        <v>738</v>
      </c>
      <c r="T55" s="62">
        <v>0</v>
      </c>
      <c r="U55" s="62" t="s">
        <v>738</v>
      </c>
      <c r="V55" s="62" t="s">
        <v>70</v>
      </c>
      <c r="W55" s="62" t="s">
        <v>2485</v>
      </c>
      <c r="X55" s="62" t="s">
        <v>2184</v>
      </c>
      <c r="Y55" s="62" t="s">
        <v>2184</v>
      </c>
      <c r="Z55" s="60">
        <v>0</v>
      </c>
      <c r="AA55" s="62" t="s">
        <v>2184</v>
      </c>
      <c r="AB55" s="62" t="s">
        <v>70</v>
      </c>
      <c r="AC55" s="62" t="s">
        <v>2486</v>
      </c>
      <c r="AD55" s="62" t="s">
        <v>2184</v>
      </c>
      <c r="AE55" s="62" t="s">
        <v>2184</v>
      </c>
      <c r="AF55" s="62">
        <v>0.6</v>
      </c>
      <c r="AG55" s="62" t="s">
        <v>2485</v>
      </c>
      <c r="AH55" s="62">
        <v>4.5</v>
      </c>
      <c r="AI55" s="62" t="s">
        <v>2427</v>
      </c>
      <c r="AJ55" s="43">
        <f t="shared" si="2"/>
        <v>2.9</v>
      </c>
      <c r="AK55" s="60"/>
      <c r="AL55" s="60" t="s">
        <v>186</v>
      </c>
    </row>
    <row r="56" ht="49.95" customHeight="1" spans="1:38">
      <c r="A56" s="60">
        <v>54</v>
      </c>
      <c r="B56" s="60">
        <v>20193072014</v>
      </c>
      <c r="C56" s="60" t="s">
        <v>2167</v>
      </c>
      <c r="D56" s="60" t="s">
        <v>688</v>
      </c>
      <c r="E56" s="60" t="s">
        <v>2487</v>
      </c>
      <c r="F56" s="60">
        <v>13570327002</v>
      </c>
      <c r="G56" s="60" t="s">
        <v>169</v>
      </c>
      <c r="H56" s="60" t="s">
        <v>416</v>
      </c>
      <c r="I56" s="60" t="s">
        <v>40</v>
      </c>
      <c r="J56" s="60">
        <v>1.6</v>
      </c>
      <c r="K56" s="64" t="s">
        <v>2488</v>
      </c>
      <c r="L56" s="60">
        <v>1.8</v>
      </c>
      <c r="M56" s="64" t="s">
        <v>2489</v>
      </c>
      <c r="N56" s="60">
        <v>1.8</v>
      </c>
      <c r="O56" s="64" t="s">
        <v>2489</v>
      </c>
      <c r="P56" s="60">
        <v>0</v>
      </c>
      <c r="Q56" s="60">
        <v>0</v>
      </c>
      <c r="R56" s="60">
        <v>0</v>
      </c>
      <c r="S56" s="60">
        <v>0</v>
      </c>
      <c r="T56" s="60">
        <v>0</v>
      </c>
      <c r="U56" s="60">
        <v>0</v>
      </c>
      <c r="V56" s="60">
        <v>0.8</v>
      </c>
      <c r="W56" s="64" t="s">
        <v>2490</v>
      </c>
      <c r="X56" s="60">
        <v>0.6</v>
      </c>
      <c r="Y56" s="64" t="s">
        <v>2491</v>
      </c>
      <c r="Z56" s="60">
        <v>0.6</v>
      </c>
      <c r="AA56" s="64" t="s">
        <v>2491</v>
      </c>
      <c r="AB56" s="60">
        <v>0.4</v>
      </c>
      <c r="AC56" s="64" t="s">
        <v>2492</v>
      </c>
      <c r="AD56" s="60">
        <v>0.4</v>
      </c>
      <c r="AE56" s="64" t="s">
        <v>2492</v>
      </c>
      <c r="AF56" s="60">
        <v>0.4</v>
      </c>
      <c r="AG56" s="64" t="s">
        <v>2492</v>
      </c>
      <c r="AH56" s="60">
        <v>2.8</v>
      </c>
      <c r="AI56" s="60">
        <v>2.8</v>
      </c>
      <c r="AJ56" s="43">
        <f t="shared" si="2"/>
        <v>2.8</v>
      </c>
      <c r="AK56" s="69"/>
      <c r="AL56" s="60" t="s">
        <v>186</v>
      </c>
    </row>
    <row r="57" ht="49.95" customHeight="1" spans="1:38">
      <c r="A57" s="60">
        <v>55</v>
      </c>
      <c r="B57" s="60">
        <v>20193141024</v>
      </c>
      <c r="C57" s="60" t="s">
        <v>638</v>
      </c>
      <c r="D57" s="60" t="s">
        <v>1845</v>
      </c>
      <c r="E57" s="60" t="s">
        <v>2493</v>
      </c>
      <c r="F57" s="60">
        <v>15828609782</v>
      </c>
      <c r="G57" s="60" t="s">
        <v>708</v>
      </c>
      <c r="H57" s="60" t="s">
        <v>416</v>
      </c>
      <c r="I57" s="60" t="s">
        <v>40</v>
      </c>
      <c r="J57" s="60">
        <v>1.6</v>
      </c>
      <c r="K57" s="68" t="s">
        <v>2494</v>
      </c>
      <c r="L57" s="60">
        <v>1.6</v>
      </c>
      <c r="M57" s="68" t="s">
        <v>2494</v>
      </c>
      <c r="N57" s="60">
        <v>1.6</v>
      </c>
      <c r="O57" s="68" t="s">
        <v>2494</v>
      </c>
      <c r="P57" s="60">
        <v>0</v>
      </c>
      <c r="Q57" s="69"/>
      <c r="R57" s="60"/>
      <c r="S57" s="69"/>
      <c r="T57" s="60">
        <v>0</v>
      </c>
      <c r="U57" s="69"/>
      <c r="V57" s="60">
        <v>0.2</v>
      </c>
      <c r="W57" s="69" t="s">
        <v>2495</v>
      </c>
      <c r="X57" s="60">
        <v>0.2</v>
      </c>
      <c r="Y57" s="69" t="s">
        <v>2495</v>
      </c>
      <c r="Z57" s="60">
        <v>0.2</v>
      </c>
      <c r="AA57" s="69" t="s">
        <v>2495</v>
      </c>
      <c r="AB57" s="60">
        <v>0.9</v>
      </c>
      <c r="AC57" s="68" t="s">
        <v>2496</v>
      </c>
      <c r="AD57" s="60">
        <v>0.4</v>
      </c>
      <c r="AE57" s="68" t="s">
        <v>2497</v>
      </c>
      <c r="AF57" s="60">
        <v>0.9</v>
      </c>
      <c r="AG57" s="68" t="s">
        <v>2496</v>
      </c>
      <c r="AH57" s="60">
        <v>2.7</v>
      </c>
      <c r="AI57" s="60">
        <v>2.2</v>
      </c>
      <c r="AJ57" s="43">
        <f t="shared" si="2"/>
        <v>2.7</v>
      </c>
      <c r="AK57" s="69"/>
      <c r="AL57" s="60" t="s">
        <v>186</v>
      </c>
    </row>
    <row r="58" s="51" customFormat="1" ht="49.95" customHeight="1" spans="1:72">
      <c r="A58" s="60">
        <v>56</v>
      </c>
      <c r="B58" s="60">
        <v>20193141019</v>
      </c>
      <c r="C58" s="60" t="s">
        <v>638</v>
      </c>
      <c r="D58" s="60" t="s">
        <v>2205</v>
      </c>
      <c r="E58" s="60" t="s">
        <v>2498</v>
      </c>
      <c r="F58" s="60">
        <v>19865040195</v>
      </c>
      <c r="G58" s="60" t="s">
        <v>116</v>
      </c>
      <c r="H58" s="60" t="s">
        <v>416</v>
      </c>
      <c r="I58" s="60" t="s">
        <v>40</v>
      </c>
      <c r="J58" s="60">
        <v>2.2</v>
      </c>
      <c r="K58" s="64" t="s">
        <v>2499</v>
      </c>
      <c r="L58" s="60">
        <v>1.5</v>
      </c>
      <c r="M58" s="60" t="s">
        <v>2500</v>
      </c>
      <c r="N58" s="60">
        <v>1.7</v>
      </c>
      <c r="O58" s="64" t="s">
        <v>2501</v>
      </c>
      <c r="P58" s="60">
        <v>0</v>
      </c>
      <c r="Q58" s="60" t="s">
        <v>738</v>
      </c>
      <c r="R58" s="60">
        <v>0</v>
      </c>
      <c r="S58" s="60" t="s">
        <v>738</v>
      </c>
      <c r="T58" s="60">
        <v>0</v>
      </c>
      <c r="U58" s="60"/>
      <c r="V58" s="60">
        <v>0.6</v>
      </c>
      <c r="W58" s="60" t="s">
        <v>2502</v>
      </c>
      <c r="X58" s="60">
        <v>0.6</v>
      </c>
      <c r="Y58" s="60"/>
      <c r="Z58" s="60">
        <v>0.6</v>
      </c>
      <c r="AA58" s="60"/>
      <c r="AB58" s="60">
        <v>0.4</v>
      </c>
      <c r="AC58" s="60" t="s">
        <v>2503</v>
      </c>
      <c r="AD58" s="60">
        <v>0.4</v>
      </c>
      <c r="AE58" s="60"/>
      <c r="AF58" s="60">
        <v>0.4</v>
      </c>
      <c r="AG58" s="60"/>
      <c r="AH58" s="60">
        <v>3.2</v>
      </c>
      <c r="AI58" s="60">
        <v>2.5</v>
      </c>
      <c r="AJ58" s="43">
        <f t="shared" si="2"/>
        <v>2.7</v>
      </c>
      <c r="AK58" s="60"/>
      <c r="AL58" s="60" t="s">
        <v>186</v>
      </c>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row>
    <row r="59" s="51" customFormat="1" ht="49.95" customHeight="1" spans="1:72">
      <c r="A59" s="60">
        <v>57</v>
      </c>
      <c r="B59" s="60">
        <v>20193072045</v>
      </c>
      <c r="C59" s="60" t="s">
        <v>2167</v>
      </c>
      <c r="D59" s="60" t="s">
        <v>2205</v>
      </c>
      <c r="E59" s="60" t="s">
        <v>2504</v>
      </c>
      <c r="F59" s="60">
        <v>18638765246</v>
      </c>
      <c r="G59" s="60" t="s">
        <v>206</v>
      </c>
      <c r="H59" s="60" t="s">
        <v>416</v>
      </c>
      <c r="I59" s="60" t="s">
        <v>40</v>
      </c>
      <c r="J59" s="60">
        <v>1.5</v>
      </c>
      <c r="K59" s="60" t="s">
        <v>2505</v>
      </c>
      <c r="L59" s="60">
        <v>1.5</v>
      </c>
      <c r="M59" s="60"/>
      <c r="N59" s="60">
        <v>1.5</v>
      </c>
      <c r="O59" s="60"/>
      <c r="P59" s="60">
        <v>0</v>
      </c>
      <c r="Q59" s="60" t="s">
        <v>738</v>
      </c>
      <c r="R59" s="60">
        <v>0</v>
      </c>
      <c r="S59" s="60" t="s">
        <v>738</v>
      </c>
      <c r="T59" s="60">
        <v>0</v>
      </c>
      <c r="U59" s="60" t="s">
        <v>738</v>
      </c>
      <c r="V59" s="60">
        <v>0.2</v>
      </c>
      <c r="W59" s="60" t="s">
        <v>332</v>
      </c>
      <c r="X59" s="60">
        <v>0.2</v>
      </c>
      <c r="Y59" s="60"/>
      <c r="Z59" s="60">
        <v>0.2</v>
      </c>
      <c r="AA59" s="60"/>
      <c r="AB59" s="60">
        <v>0.6</v>
      </c>
      <c r="AC59" s="60" t="s">
        <v>2506</v>
      </c>
      <c r="AD59" s="60">
        <v>0.6</v>
      </c>
      <c r="AE59" s="60"/>
      <c r="AF59" s="60">
        <v>0.8</v>
      </c>
      <c r="AG59" s="60"/>
      <c r="AH59" s="60">
        <v>2.3</v>
      </c>
      <c r="AI59" s="60">
        <v>2.3</v>
      </c>
      <c r="AJ59" s="43">
        <f t="shared" si="2"/>
        <v>2.5</v>
      </c>
      <c r="AK59" s="60"/>
      <c r="AL59" s="60" t="s">
        <v>186</v>
      </c>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row>
    <row r="60" s="51" customFormat="1" ht="49.95" customHeight="1" spans="1:72">
      <c r="A60" s="60">
        <v>58</v>
      </c>
      <c r="B60" s="60">
        <v>20193072021</v>
      </c>
      <c r="C60" s="60" t="s">
        <v>2167</v>
      </c>
      <c r="D60" s="60" t="s">
        <v>2179</v>
      </c>
      <c r="E60" s="60" t="s">
        <v>2507</v>
      </c>
      <c r="F60" s="60">
        <v>13678977110</v>
      </c>
      <c r="G60" s="60" t="s">
        <v>123</v>
      </c>
      <c r="H60" s="60" t="s">
        <v>416</v>
      </c>
      <c r="I60" s="60" t="s">
        <v>40</v>
      </c>
      <c r="J60" s="60" t="s">
        <v>86</v>
      </c>
      <c r="K60" s="60" t="s">
        <v>2508</v>
      </c>
      <c r="L60" s="60">
        <v>1.3</v>
      </c>
      <c r="M60" s="60"/>
      <c r="N60" s="60">
        <v>1.3</v>
      </c>
      <c r="O60" s="60"/>
      <c r="P60" s="60">
        <v>0</v>
      </c>
      <c r="Q60" s="60" t="s">
        <v>738</v>
      </c>
      <c r="R60" s="60">
        <v>0</v>
      </c>
      <c r="S60" s="60" t="s">
        <v>738</v>
      </c>
      <c r="T60" s="60">
        <v>0</v>
      </c>
      <c r="U60" s="60"/>
      <c r="V60" s="60" t="s">
        <v>81</v>
      </c>
      <c r="W60" s="60" t="s">
        <v>2509</v>
      </c>
      <c r="X60" s="60">
        <v>0.4</v>
      </c>
      <c r="Y60" s="60"/>
      <c r="Z60" s="60">
        <v>0.4</v>
      </c>
      <c r="AA60" s="60"/>
      <c r="AB60" s="60" t="s">
        <v>378</v>
      </c>
      <c r="AC60" s="60" t="s">
        <v>2510</v>
      </c>
      <c r="AD60" s="60">
        <v>0.7</v>
      </c>
      <c r="AE60" s="60"/>
      <c r="AF60" s="60">
        <v>0.7</v>
      </c>
      <c r="AG60" s="60"/>
      <c r="AH60" s="60">
        <v>2.4</v>
      </c>
      <c r="AI60" s="60">
        <v>2.4</v>
      </c>
      <c r="AJ60" s="43">
        <f t="shared" si="2"/>
        <v>2.4</v>
      </c>
      <c r="AK60" s="60"/>
      <c r="AL60" s="60" t="s">
        <v>186</v>
      </c>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row>
    <row r="61" s="51" customFormat="1" ht="49.95" customHeight="1" spans="1:72">
      <c r="A61" s="60">
        <v>59</v>
      </c>
      <c r="B61" s="63" t="s">
        <v>2511</v>
      </c>
      <c r="C61" s="64" t="s">
        <v>638</v>
      </c>
      <c r="D61" s="64" t="s">
        <v>1845</v>
      </c>
      <c r="E61" s="64" t="s">
        <v>2512</v>
      </c>
      <c r="F61" s="63" t="s">
        <v>2513</v>
      </c>
      <c r="G61" s="64" t="s">
        <v>2150</v>
      </c>
      <c r="H61" s="64" t="s">
        <v>416</v>
      </c>
      <c r="I61" s="64" t="s">
        <v>40</v>
      </c>
      <c r="J61" s="64">
        <v>1.9</v>
      </c>
      <c r="K61" s="64" t="s">
        <v>2514</v>
      </c>
      <c r="L61" s="64">
        <v>1.9</v>
      </c>
      <c r="M61" s="64" t="s">
        <v>2515</v>
      </c>
      <c r="N61" s="64">
        <v>1.9</v>
      </c>
      <c r="O61" s="64" t="s">
        <v>2515</v>
      </c>
      <c r="P61" s="64">
        <v>0</v>
      </c>
      <c r="Q61" s="64"/>
      <c r="R61" s="64">
        <v>0</v>
      </c>
      <c r="S61" s="64"/>
      <c r="T61" s="64">
        <v>0</v>
      </c>
      <c r="U61" s="64"/>
      <c r="V61" s="64">
        <v>0</v>
      </c>
      <c r="W61" s="64"/>
      <c r="X61" s="64">
        <v>0</v>
      </c>
      <c r="Y61" s="64"/>
      <c r="Z61" s="64">
        <v>0</v>
      </c>
      <c r="AA61" s="64"/>
      <c r="AB61" s="64">
        <v>0.6</v>
      </c>
      <c r="AC61" s="64" t="s">
        <v>2516</v>
      </c>
      <c r="AD61" s="64">
        <v>0.4</v>
      </c>
      <c r="AE61" s="64" t="s">
        <v>2517</v>
      </c>
      <c r="AF61" s="64">
        <v>0.4</v>
      </c>
      <c r="AG61" s="64" t="s">
        <v>2517</v>
      </c>
      <c r="AH61" s="64">
        <v>2.5</v>
      </c>
      <c r="AI61" s="64">
        <v>2.3</v>
      </c>
      <c r="AJ61" s="43">
        <f t="shared" si="2"/>
        <v>2.3</v>
      </c>
      <c r="AK61" s="64"/>
      <c r="AL61" s="60" t="s">
        <v>186</v>
      </c>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row>
    <row r="62" s="51" customFormat="1" ht="49.95" customHeight="1" spans="1:72">
      <c r="A62" s="60">
        <v>60</v>
      </c>
      <c r="B62" s="60">
        <v>20193072038</v>
      </c>
      <c r="C62" s="60" t="s">
        <v>2167</v>
      </c>
      <c r="D62" s="60" t="s">
        <v>2205</v>
      </c>
      <c r="E62" s="60" t="s">
        <v>2518</v>
      </c>
      <c r="F62" s="60">
        <v>13829007690</v>
      </c>
      <c r="G62" s="60" t="s">
        <v>872</v>
      </c>
      <c r="H62" s="60" t="s">
        <v>416</v>
      </c>
      <c r="I62" s="60" t="s">
        <v>40</v>
      </c>
      <c r="J62" s="60">
        <v>0.5</v>
      </c>
      <c r="K62" s="60" t="s">
        <v>2519</v>
      </c>
      <c r="L62" s="60" t="s">
        <v>2184</v>
      </c>
      <c r="M62" s="60" t="s">
        <v>2184</v>
      </c>
      <c r="N62" s="60">
        <v>0.5</v>
      </c>
      <c r="O62" s="60"/>
      <c r="P62" s="60">
        <v>0</v>
      </c>
      <c r="Q62" s="60" t="s">
        <v>738</v>
      </c>
      <c r="R62" s="60">
        <v>0</v>
      </c>
      <c r="S62" s="60" t="s">
        <v>738</v>
      </c>
      <c r="T62" s="60">
        <v>0</v>
      </c>
      <c r="U62" s="60" t="s">
        <v>738</v>
      </c>
      <c r="V62" s="60">
        <v>0.5</v>
      </c>
      <c r="W62" s="60" t="s">
        <v>2520</v>
      </c>
      <c r="X62" s="60">
        <v>0.6</v>
      </c>
      <c r="Y62" s="60" t="s">
        <v>2521</v>
      </c>
      <c r="Z62" s="60">
        <v>0.6</v>
      </c>
      <c r="AA62" s="60"/>
      <c r="AB62" s="60">
        <v>1.05</v>
      </c>
      <c r="AC62" s="60" t="s">
        <v>2522</v>
      </c>
      <c r="AD62" s="60" t="s">
        <v>2184</v>
      </c>
      <c r="AE62" s="60" t="s">
        <v>2184</v>
      </c>
      <c r="AF62" s="60">
        <v>1.05</v>
      </c>
      <c r="AG62" s="60"/>
      <c r="AH62" s="60">
        <v>2.05</v>
      </c>
      <c r="AI62" s="60">
        <v>2.15</v>
      </c>
      <c r="AJ62" s="43">
        <f t="shared" si="2"/>
        <v>2.15</v>
      </c>
      <c r="AK62" s="60"/>
      <c r="AL62" s="60" t="s">
        <v>186</v>
      </c>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row>
    <row r="63" s="51" customFormat="1" ht="49.95" customHeight="1" spans="1:72">
      <c r="A63" s="60">
        <v>61</v>
      </c>
      <c r="B63" s="63" t="s">
        <v>2523</v>
      </c>
      <c r="C63" s="64" t="s">
        <v>2167</v>
      </c>
      <c r="D63" s="64" t="s">
        <v>1845</v>
      </c>
      <c r="E63" s="64" t="s">
        <v>2524</v>
      </c>
      <c r="F63" s="63" t="s">
        <v>2525</v>
      </c>
      <c r="G63" s="64" t="s">
        <v>2526</v>
      </c>
      <c r="H63" s="64" t="s">
        <v>416</v>
      </c>
      <c r="I63" s="64" t="s">
        <v>40</v>
      </c>
      <c r="J63" s="64">
        <v>0.9</v>
      </c>
      <c r="K63" s="64" t="s">
        <v>2527</v>
      </c>
      <c r="L63" s="64">
        <v>0.9</v>
      </c>
      <c r="M63" s="64" t="s">
        <v>2527</v>
      </c>
      <c r="N63" s="64">
        <v>0.9</v>
      </c>
      <c r="O63" s="64" t="s">
        <v>2527</v>
      </c>
      <c r="P63" s="64">
        <v>0</v>
      </c>
      <c r="Q63" s="64"/>
      <c r="R63" s="64">
        <v>0</v>
      </c>
      <c r="S63" s="64"/>
      <c r="T63" s="64">
        <v>0</v>
      </c>
      <c r="U63" s="64"/>
      <c r="V63" s="64">
        <v>0.8</v>
      </c>
      <c r="W63" s="64" t="s">
        <v>2528</v>
      </c>
      <c r="X63" s="64">
        <v>0.8</v>
      </c>
      <c r="Y63" s="64" t="s">
        <v>2528</v>
      </c>
      <c r="Z63" s="64">
        <v>0.8</v>
      </c>
      <c r="AA63" s="64" t="s">
        <v>2528</v>
      </c>
      <c r="AB63" s="64">
        <v>0.4</v>
      </c>
      <c r="AC63" s="64" t="s">
        <v>2529</v>
      </c>
      <c r="AD63" s="64">
        <v>0.4</v>
      </c>
      <c r="AE63" s="64" t="s">
        <v>2529</v>
      </c>
      <c r="AF63" s="64">
        <v>0.4</v>
      </c>
      <c r="AG63" s="64" t="s">
        <v>2529</v>
      </c>
      <c r="AH63" s="64">
        <v>2.1</v>
      </c>
      <c r="AI63" s="64">
        <v>2.1</v>
      </c>
      <c r="AJ63" s="43">
        <f t="shared" si="2"/>
        <v>2.1</v>
      </c>
      <c r="AK63" s="64"/>
      <c r="AL63" s="60" t="s">
        <v>186</v>
      </c>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row>
    <row r="64" s="51" customFormat="1" ht="49.95" customHeight="1" spans="1:72">
      <c r="A64" s="60">
        <v>62</v>
      </c>
      <c r="B64" s="60">
        <v>20193072044</v>
      </c>
      <c r="C64" s="60" t="s">
        <v>2167</v>
      </c>
      <c r="D64" s="60" t="s">
        <v>1840</v>
      </c>
      <c r="E64" s="60" t="s">
        <v>2530</v>
      </c>
      <c r="F64" s="60">
        <v>15869956540</v>
      </c>
      <c r="G64" s="60" t="s">
        <v>371</v>
      </c>
      <c r="H64" s="60" t="s">
        <v>416</v>
      </c>
      <c r="I64" s="60">
        <v>8</v>
      </c>
      <c r="J64" s="60">
        <v>0.8</v>
      </c>
      <c r="K64" s="60" t="s">
        <v>2531</v>
      </c>
      <c r="L64" s="60">
        <v>0.8</v>
      </c>
      <c r="M64" s="60" t="s">
        <v>2531</v>
      </c>
      <c r="N64" s="60">
        <v>0.8</v>
      </c>
      <c r="O64" s="60" t="s">
        <v>2531</v>
      </c>
      <c r="P64" s="60">
        <v>0</v>
      </c>
      <c r="Q64" s="60"/>
      <c r="R64" s="60"/>
      <c r="S64" s="60"/>
      <c r="T64" s="60">
        <v>0</v>
      </c>
      <c r="U64" s="60"/>
      <c r="V64" s="60">
        <v>0.2</v>
      </c>
      <c r="W64" s="60" t="s">
        <v>2532</v>
      </c>
      <c r="X64" s="60">
        <v>0.2</v>
      </c>
      <c r="Y64" s="60" t="s">
        <v>2532</v>
      </c>
      <c r="Z64" s="60">
        <v>0.2</v>
      </c>
      <c r="AA64" s="60" t="s">
        <v>2532</v>
      </c>
      <c r="AB64" s="60">
        <v>1.1</v>
      </c>
      <c r="AC64" s="60" t="s">
        <v>2533</v>
      </c>
      <c r="AD64" s="60">
        <v>0.2</v>
      </c>
      <c r="AE64" s="60" t="s">
        <v>2534</v>
      </c>
      <c r="AF64" s="60">
        <v>1.1</v>
      </c>
      <c r="AG64" s="60" t="s">
        <v>2533</v>
      </c>
      <c r="AH64" s="60">
        <v>2.1</v>
      </c>
      <c r="AI64" s="60">
        <v>2.1</v>
      </c>
      <c r="AJ64" s="43">
        <f t="shared" si="2"/>
        <v>2.1</v>
      </c>
      <c r="AK64" s="60"/>
      <c r="AL64" s="60" t="s">
        <v>186</v>
      </c>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row>
    <row r="65" s="51" customFormat="1" ht="49.95" customHeight="1" spans="1:72">
      <c r="A65" s="60">
        <v>63</v>
      </c>
      <c r="B65" s="62">
        <v>20193141027</v>
      </c>
      <c r="C65" s="62" t="s">
        <v>638</v>
      </c>
      <c r="D65" s="62" t="s">
        <v>2179</v>
      </c>
      <c r="E65" s="62" t="s">
        <v>2535</v>
      </c>
      <c r="F65" s="62">
        <v>19925022553</v>
      </c>
      <c r="G65" s="62" t="s">
        <v>1124</v>
      </c>
      <c r="H65" s="62" t="s">
        <v>416</v>
      </c>
      <c r="I65" s="62" t="s">
        <v>40</v>
      </c>
      <c r="J65" s="62" t="s">
        <v>155</v>
      </c>
      <c r="K65" s="62" t="s">
        <v>2536</v>
      </c>
      <c r="L65" s="62" t="s">
        <v>2537</v>
      </c>
      <c r="M65" s="62"/>
      <c r="N65" s="62">
        <v>1.1</v>
      </c>
      <c r="O65" s="62" t="s">
        <v>2538</v>
      </c>
      <c r="P65" s="62">
        <v>0</v>
      </c>
      <c r="Q65" s="62" t="s">
        <v>738</v>
      </c>
      <c r="R65" s="62">
        <v>0</v>
      </c>
      <c r="S65" s="62" t="s">
        <v>738</v>
      </c>
      <c r="T65" s="62">
        <v>0</v>
      </c>
      <c r="U65" s="62" t="s">
        <v>738</v>
      </c>
      <c r="V65" s="62">
        <v>0</v>
      </c>
      <c r="W65" s="62" t="s">
        <v>738</v>
      </c>
      <c r="X65" s="62">
        <v>0</v>
      </c>
      <c r="Y65" s="62" t="s">
        <v>738</v>
      </c>
      <c r="Z65" s="60">
        <v>0</v>
      </c>
      <c r="AA65" s="62" t="s">
        <v>738</v>
      </c>
      <c r="AB65" s="62" t="s">
        <v>333</v>
      </c>
      <c r="AC65" s="62" t="s">
        <v>2539</v>
      </c>
      <c r="AD65" s="62" t="s">
        <v>150</v>
      </c>
      <c r="AE65" s="62" t="s">
        <v>2540</v>
      </c>
      <c r="AF65" s="62">
        <v>0.8</v>
      </c>
      <c r="AG65" s="62" t="s">
        <v>2540</v>
      </c>
      <c r="AH65" s="62">
        <v>2.1</v>
      </c>
      <c r="AI65" s="62" t="s">
        <v>2541</v>
      </c>
      <c r="AJ65" s="43">
        <f t="shared" si="2"/>
        <v>1.9</v>
      </c>
      <c r="AK65" s="60"/>
      <c r="AL65" s="60" t="s">
        <v>186</v>
      </c>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row>
    <row r="66" s="51" customFormat="1" ht="49.95" customHeight="1" spans="1:72">
      <c r="A66" s="60">
        <v>64</v>
      </c>
      <c r="B66" s="60">
        <v>20193141015</v>
      </c>
      <c r="C66" s="60" t="s">
        <v>638</v>
      </c>
      <c r="D66" s="60" t="s">
        <v>688</v>
      </c>
      <c r="E66" s="60" t="s">
        <v>2542</v>
      </c>
      <c r="F66" s="60">
        <v>18825195239</v>
      </c>
      <c r="G66" s="60" t="s">
        <v>884</v>
      </c>
      <c r="H66" s="60" t="s">
        <v>416</v>
      </c>
      <c r="I66" s="60" t="s">
        <v>40</v>
      </c>
      <c r="J66" s="60">
        <v>0.9</v>
      </c>
      <c r="K66" s="64" t="s">
        <v>2543</v>
      </c>
      <c r="L66" s="64">
        <v>1.3</v>
      </c>
      <c r="M66" s="64" t="s">
        <v>2544</v>
      </c>
      <c r="N66" s="60">
        <v>1.5</v>
      </c>
      <c r="O66" s="64" t="s">
        <v>2545</v>
      </c>
      <c r="P66" s="60">
        <v>0</v>
      </c>
      <c r="Q66" s="60" t="s">
        <v>738</v>
      </c>
      <c r="R66" s="60">
        <v>0</v>
      </c>
      <c r="S66" s="60" t="s">
        <v>738</v>
      </c>
      <c r="T66" s="60">
        <v>0</v>
      </c>
      <c r="U66" s="69"/>
      <c r="V66" s="60">
        <v>1</v>
      </c>
      <c r="W66" s="64" t="s">
        <v>2546</v>
      </c>
      <c r="X66" s="60">
        <v>0.4</v>
      </c>
      <c r="Y66" s="64" t="s">
        <v>2547</v>
      </c>
      <c r="Z66" s="60">
        <v>0.2</v>
      </c>
      <c r="AA66" s="64" t="s">
        <v>2548</v>
      </c>
      <c r="AB66" s="60">
        <v>0.2</v>
      </c>
      <c r="AC66" s="60" t="s">
        <v>2549</v>
      </c>
      <c r="AD66" s="60">
        <v>0.2</v>
      </c>
      <c r="AE66" s="60" t="s">
        <v>2549</v>
      </c>
      <c r="AF66" s="60">
        <v>0.2</v>
      </c>
      <c r="AG66" s="60" t="s">
        <v>2549</v>
      </c>
      <c r="AH66" s="60">
        <v>2.1</v>
      </c>
      <c r="AI66" s="60">
        <v>1.9</v>
      </c>
      <c r="AJ66" s="43">
        <f t="shared" si="2"/>
        <v>1.9</v>
      </c>
      <c r="AK66" s="69"/>
      <c r="AL66" s="60" t="s">
        <v>186</v>
      </c>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row>
    <row r="67" s="51" customFormat="1" ht="49.95" customHeight="1" spans="1:72">
      <c r="A67" s="60">
        <v>65</v>
      </c>
      <c r="B67" s="62">
        <v>20193072035</v>
      </c>
      <c r="C67" s="62" t="s">
        <v>2167</v>
      </c>
      <c r="D67" s="62" t="s">
        <v>2179</v>
      </c>
      <c r="E67" s="62" t="s">
        <v>2550</v>
      </c>
      <c r="F67" s="62">
        <v>18874344007</v>
      </c>
      <c r="G67" s="62" t="s">
        <v>489</v>
      </c>
      <c r="H67" s="62" t="s">
        <v>416</v>
      </c>
      <c r="I67" s="62" t="s">
        <v>40</v>
      </c>
      <c r="J67" s="62" t="s">
        <v>155</v>
      </c>
      <c r="K67" s="62" t="s">
        <v>2551</v>
      </c>
      <c r="L67" s="62" t="s">
        <v>155</v>
      </c>
      <c r="M67" s="62" t="s">
        <v>2551</v>
      </c>
      <c r="N67" s="62">
        <v>1.1</v>
      </c>
      <c r="O67" s="62" t="s">
        <v>2551</v>
      </c>
      <c r="P67" s="62">
        <v>0</v>
      </c>
      <c r="Q67" s="62" t="s">
        <v>738</v>
      </c>
      <c r="R67" s="62">
        <v>0</v>
      </c>
      <c r="S67" s="62" t="s">
        <v>738</v>
      </c>
      <c r="T67" s="62">
        <v>0</v>
      </c>
      <c r="U67" s="62" t="s">
        <v>738</v>
      </c>
      <c r="V67" s="62" t="s">
        <v>81</v>
      </c>
      <c r="W67" s="62" t="s">
        <v>2552</v>
      </c>
      <c r="X67" s="62" t="s">
        <v>2184</v>
      </c>
      <c r="Y67" s="62" t="s">
        <v>2184</v>
      </c>
      <c r="Z67" s="62">
        <v>0.4</v>
      </c>
      <c r="AA67" s="62" t="s">
        <v>2552</v>
      </c>
      <c r="AB67" s="62" t="s">
        <v>95</v>
      </c>
      <c r="AC67" s="62" t="s">
        <v>2553</v>
      </c>
      <c r="AD67" s="62" t="s">
        <v>2184</v>
      </c>
      <c r="AE67" s="62" t="s">
        <v>2184</v>
      </c>
      <c r="AF67" s="62">
        <v>0.2</v>
      </c>
      <c r="AG67" s="62" t="s">
        <v>2553</v>
      </c>
      <c r="AH67" s="62">
        <v>1.7</v>
      </c>
      <c r="AI67" s="62" t="s">
        <v>459</v>
      </c>
      <c r="AJ67" s="43">
        <f t="shared" si="2"/>
        <v>1.7</v>
      </c>
      <c r="AK67" s="60"/>
      <c r="AL67" s="62" t="s">
        <v>186</v>
      </c>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row>
    <row r="68" s="51" customFormat="1" ht="49.95" customHeight="1" spans="1:39">
      <c r="A68" s="60">
        <v>66</v>
      </c>
      <c r="B68" s="60">
        <v>20193141025</v>
      </c>
      <c r="C68" s="60" t="s">
        <v>638</v>
      </c>
      <c r="D68" s="60" t="s">
        <v>688</v>
      </c>
      <c r="E68" s="60" t="s">
        <v>2554</v>
      </c>
      <c r="F68" s="60">
        <v>13751189351</v>
      </c>
      <c r="G68" s="60" t="s">
        <v>1439</v>
      </c>
      <c r="H68" s="60" t="s">
        <v>416</v>
      </c>
      <c r="I68" s="60" t="s">
        <v>40</v>
      </c>
      <c r="J68" s="60">
        <v>0.5</v>
      </c>
      <c r="K68" s="60" t="s">
        <v>2555</v>
      </c>
      <c r="L68" s="60">
        <v>0.5</v>
      </c>
      <c r="M68" s="60" t="s">
        <v>2555</v>
      </c>
      <c r="N68" s="60">
        <v>0.5</v>
      </c>
      <c r="O68" s="60" t="s">
        <v>2555</v>
      </c>
      <c r="P68" s="60">
        <v>0</v>
      </c>
      <c r="Q68" s="60"/>
      <c r="R68" s="60">
        <v>0</v>
      </c>
      <c r="S68" s="60"/>
      <c r="T68" s="60">
        <v>0</v>
      </c>
      <c r="U68" s="60"/>
      <c r="V68" s="60">
        <v>0.2</v>
      </c>
      <c r="W68" s="60" t="s">
        <v>2556</v>
      </c>
      <c r="X68" s="60">
        <v>0.2</v>
      </c>
      <c r="Y68" s="60" t="s">
        <v>2556</v>
      </c>
      <c r="Z68" s="60">
        <v>0.2</v>
      </c>
      <c r="AA68" s="60" t="s">
        <v>2556</v>
      </c>
      <c r="AB68" s="60">
        <v>1</v>
      </c>
      <c r="AC68" s="60" t="s">
        <v>2557</v>
      </c>
      <c r="AD68" s="60">
        <v>1</v>
      </c>
      <c r="AE68" s="60" t="s">
        <v>2557</v>
      </c>
      <c r="AF68" s="60">
        <v>1</v>
      </c>
      <c r="AG68" s="60" t="s">
        <v>2557</v>
      </c>
      <c r="AH68" s="60">
        <v>1.7</v>
      </c>
      <c r="AI68" s="60">
        <v>1.7</v>
      </c>
      <c r="AJ68" s="43">
        <f t="shared" si="2"/>
        <v>1.7</v>
      </c>
      <c r="AK68" s="69"/>
      <c r="AL68" s="60" t="s">
        <v>186</v>
      </c>
      <c r="AM68" s="75"/>
    </row>
    <row r="69" s="51" customFormat="1" ht="49.95" customHeight="1" spans="1:72">
      <c r="A69" s="60">
        <v>67</v>
      </c>
      <c r="B69" s="60">
        <v>20193072047</v>
      </c>
      <c r="C69" s="60" t="s">
        <v>2167</v>
      </c>
      <c r="D69" s="60" t="s">
        <v>688</v>
      </c>
      <c r="E69" s="60" t="s">
        <v>2558</v>
      </c>
      <c r="F69" s="60">
        <v>13427549280</v>
      </c>
      <c r="G69" s="60" t="s">
        <v>2559</v>
      </c>
      <c r="H69" s="60" t="s">
        <v>416</v>
      </c>
      <c r="I69" s="60" t="s">
        <v>40</v>
      </c>
      <c r="J69" s="60">
        <v>0.5</v>
      </c>
      <c r="K69" s="60" t="s">
        <v>2560</v>
      </c>
      <c r="L69" s="60">
        <v>0.5</v>
      </c>
      <c r="M69" s="60" t="s">
        <v>2561</v>
      </c>
      <c r="N69" s="60">
        <v>0.5</v>
      </c>
      <c r="O69" s="60" t="s">
        <v>2561</v>
      </c>
      <c r="P69" s="60">
        <v>0</v>
      </c>
      <c r="Q69" s="60"/>
      <c r="R69" s="60">
        <v>0</v>
      </c>
      <c r="S69" s="60"/>
      <c r="T69" s="60">
        <v>0</v>
      </c>
      <c r="U69" s="69"/>
      <c r="V69" s="60">
        <v>0.2</v>
      </c>
      <c r="W69" s="60" t="s">
        <v>2562</v>
      </c>
      <c r="X69" s="60">
        <v>0</v>
      </c>
      <c r="Y69" s="60"/>
      <c r="Z69" s="60">
        <v>0</v>
      </c>
      <c r="AA69" s="69" t="s">
        <v>2563</v>
      </c>
      <c r="AB69" s="60">
        <v>1.2</v>
      </c>
      <c r="AC69" s="60" t="s">
        <v>2564</v>
      </c>
      <c r="AD69" s="60">
        <v>1.2</v>
      </c>
      <c r="AE69" s="60" t="s">
        <v>2564</v>
      </c>
      <c r="AF69" s="60">
        <v>1.2</v>
      </c>
      <c r="AG69" s="69" t="s">
        <v>2564</v>
      </c>
      <c r="AH69" s="60">
        <v>1.9</v>
      </c>
      <c r="AI69" s="60">
        <v>1.7</v>
      </c>
      <c r="AJ69" s="43">
        <f t="shared" si="2"/>
        <v>1.7</v>
      </c>
      <c r="AK69" s="69"/>
      <c r="AL69" s="60" t="s">
        <v>186</v>
      </c>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row>
    <row r="70" s="51" customFormat="1" ht="49.95" customHeight="1" spans="1:72">
      <c r="A70" s="88">
        <v>68</v>
      </c>
      <c r="B70" s="88">
        <v>20193141037</v>
      </c>
      <c r="C70" s="88" t="s">
        <v>638</v>
      </c>
      <c r="D70" s="88" t="s">
        <v>1840</v>
      </c>
      <c r="E70" s="88" t="s">
        <v>2565</v>
      </c>
      <c r="F70" s="88">
        <v>19865040172</v>
      </c>
      <c r="G70" s="88" t="s">
        <v>914</v>
      </c>
      <c r="H70" s="88" t="s">
        <v>416</v>
      </c>
      <c r="I70" s="88" t="s">
        <v>40</v>
      </c>
      <c r="J70" s="88">
        <v>1.2</v>
      </c>
      <c r="K70" s="88" t="s">
        <v>2566</v>
      </c>
      <c r="L70" s="88">
        <v>1.2</v>
      </c>
      <c r="M70" s="88" t="s">
        <v>2566</v>
      </c>
      <c r="N70" s="88">
        <v>1.2</v>
      </c>
      <c r="O70" s="88" t="s">
        <v>2566</v>
      </c>
      <c r="P70" s="88">
        <v>0</v>
      </c>
      <c r="Q70" s="88"/>
      <c r="R70" s="88"/>
      <c r="S70" s="88"/>
      <c r="T70" s="88">
        <v>0</v>
      </c>
      <c r="U70" s="88"/>
      <c r="V70" s="88">
        <v>0.2</v>
      </c>
      <c r="W70" s="88" t="s">
        <v>2567</v>
      </c>
      <c r="X70" s="88">
        <v>0.2</v>
      </c>
      <c r="Y70" s="88" t="s">
        <v>2567</v>
      </c>
      <c r="Z70" s="88">
        <v>0.2</v>
      </c>
      <c r="AA70" s="88" t="s">
        <v>2567</v>
      </c>
      <c r="AB70" s="88">
        <v>0.2</v>
      </c>
      <c r="AC70" s="88" t="s">
        <v>2568</v>
      </c>
      <c r="AD70" s="88">
        <v>0.2</v>
      </c>
      <c r="AE70" s="88" t="s">
        <v>2568</v>
      </c>
      <c r="AF70" s="88">
        <v>0.2</v>
      </c>
      <c r="AG70" s="88" t="s">
        <v>2568</v>
      </c>
      <c r="AH70" s="88">
        <v>1.6</v>
      </c>
      <c r="AI70" s="88">
        <v>1.6</v>
      </c>
      <c r="AJ70" s="44">
        <f t="shared" si="2"/>
        <v>1.6</v>
      </c>
      <c r="AK70" s="88"/>
      <c r="AL70" s="88" t="s">
        <v>480</v>
      </c>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row>
    <row r="71" s="51" customFormat="1" ht="49.95" customHeight="1" spans="1:72">
      <c r="A71" s="88">
        <v>69</v>
      </c>
      <c r="B71" s="88">
        <v>20193072043</v>
      </c>
      <c r="C71" s="88" t="s">
        <v>2167</v>
      </c>
      <c r="D71" s="88" t="s">
        <v>2205</v>
      </c>
      <c r="E71" s="88" t="s">
        <v>2569</v>
      </c>
      <c r="F71" s="88">
        <v>18229814849</v>
      </c>
      <c r="G71" s="88" t="s">
        <v>2569</v>
      </c>
      <c r="H71" s="88" t="s">
        <v>416</v>
      </c>
      <c r="I71" s="88" t="s">
        <v>40</v>
      </c>
      <c r="J71" s="88">
        <v>1.1</v>
      </c>
      <c r="K71" s="88" t="s">
        <v>2570</v>
      </c>
      <c r="L71" s="88">
        <v>1.1</v>
      </c>
      <c r="M71" s="88"/>
      <c r="N71" s="88">
        <v>1.1</v>
      </c>
      <c r="O71" s="88"/>
      <c r="P71" s="88">
        <v>0</v>
      </c>
      <c r="Q71" s="88" t="s">
        <v>738</v>
      </c>
      <c r="R71" s="88">
        <v>0</v>
      </c>
      <c r="S71" s="88" t="s">
        <v>738</v>
      </c>
      <c r="T71" s="88">
        <v>0</v>
      </c>
      <c r="U71" s="88"/>
      <c r="V71" s="88">
        <v>0.2</v>
      </c>
      <c r="W71" s="88" t="s">
        <v>2571</v>
      </c>
      <c r="X71" s="88">
        <v>0.2</v>
      </c>
      <c r="Y71" s="88"/>
      <c r="Z71" s="88">
        <v>0.2</v>
      </c>
      <c r="AA71" s="88"/>
      <c r="AB71" s="88">
        <v>0.2</v>
      </c>
      <c r="AC71" s="88" t="s">
        <v>2572</v>
      </c>
      <c r="AD71" s="88">
        <v>0.2</v>
      </c>
      <c r="AE71" s="88"/>
      <c r="AF71" s="88">
        <v>0.2</v>
      </c>
      <c r="AG71" s="88"/>
      <c r="AH71" s="88">
        <v>1.5</v>
      </c>
      <c r="AI71" s="88">
        <v>1.5</v>
      </c>
      <c r="AJ71" s="44">
        <f t="shared" si="2"/>
        <v>1.5</v>
      </c>
      <c r="AK71" s="88"/>
      <c r="AL71" s="88" t="s">
        <v>480</v>
      </c>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row>
    <row r="72" s="51" customFormat="1" ht="49.95" customHeight="1" spans="1:72">
      <c r="A72" s="88">
        <v>70</v>
      </c>
      <c r="B72" s="88">
        <v>20193141013</v>
      </c>
      <c r="C72" s="88" t="s">
        <v>638</v>
      </c>
      <c r="D72" s="88" t="s">
        <v>688</v>
      </c>
      <c r="E72" s="88" t="s">
        <v>2573</v>
      </c>
      <c r="F72" s="88">
        <v>18826282651</v>
      </c>
      <c r="G72" s="88" t="s">
        <v>425</v>
      </c>
      <c r="H72" s="88" t="s">
        <v>416</v>
      </c>
      <c r="I72" s="88" t="s">
        <v>40</v>
      </c>
      <c r="J72" s="88">
        <v>0.9</v>
      </c>
      <c r="K72" s="88"/>
      <c r="L72" s="88">
        <v>1.1</v>
      </c>
      <c r="M72" s="88" t="s">
        <v>2574</v>
      </c>
      <c r="N72" s="88">
        <v>1.1</v>
      </c>
      <c r="O72" s="88" t="s">
        <v>2574</v>
      </c>
      <c r="P72" s="88">
        <v>0</v>
      </c>
      <c r="Q72" s="88"/>
      <c r="R72" s="88">
        <v>0</v>
      </c>
      <c r="S72" s="88"/>
      <c r="T72" s="88">
        <v>0</v>
      </c>
      <c r="U72" s="96"/>
      <c r="V72" s="88">
        <v>0.4</v>
      </c>
      <c r="W72" s="88" t="s">
        <v>2575</v>
      </c>
      <c r="X72" s="88" t="s">
        <v>95</v>
      </c>
      <c r="Y72" s="88" t="s">
        <v>2576</v>
      </c>
      <c r="Z72" s="88">
        <v>0.2</v>
      </c>
      <c r="AA72" s="88" t="s">
        <v>2576</v>
      </c>
      <c r="AB72" s="88"/>
      <c r="AC72" s="88"/>
      <c r="AD72" s="88">
        <v>0</v>
      </c>
      <c r="AE72" s="88"/>
      <c r="AF72" s="88">
        <v>0</v>
      </c>
      <c r="AG72" s="96"/>
      <c r="AH72" s="88">
        <v>1.3</v>
      </c>
      <c r="AI72" s="88">
        <v>1.3</v>
      </c>
      <c r="AJ72" s="44">
        <f t="shared" si="2"/>
        <v>1.3</v>
      </c>
      <c r="AK72" s="96" t="s">
        <v>2577</v>
      </c>
      <c r="AL72" s="88" t="s">
        <v>480</v>
      </c>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row>
    <row r="73" s="51" customFormat="1" ht="49.95" customHeight="1" spans="1:72">
      <c r="A73" s="88">
        <v>71</v>
      </c>
      <c r="B73" s="88">
        <v>20193141017</v>
      </c>
      <c r="C73" s="88" t="s">
        <v>638</v>
      </c>
      <c r="D73" s="88" t="s">
        <v>688</v>
      </c>
      <c r="E73" s="88" t="s">
        <v>2578</v>
      </c>
      <c r="F73" s="88">
        <v>13430375185</v>
      </c>
      <c r="G73" s="88" t="s">
        <v>264</v>
      </c>
      <c r="H73" s="88" t="s">
        <v>416</v>
      </c>
      <c r="I73" s="88" t="s">
        <v>40</v>
      </c>
      <c r="J73" s="88" t="s">
        <v>378</v>
      </c>
      <c r="K73" s="88" t="s">
        <v>2579</v>
      </c>
      <c r="L73" s="88" t="s">
        <v>287</v>
      </c>
      <c r="M73" s="88" t="s">
        <v>2580</v>
      </c>
      <c r="N73" s="88">
        <v>0.9</v>
      </c>
      <c r="O73" s="88" t="s">
        <v>2580</v>
      </c>
      <c r="P73" s="88">
        <v>0</v>
      </c>
      <c r="Q73" s="88">
        <v>0</v>
      </c>
      <c r="R73" s="88">
        <v>0</v>
      </c>
      <c r="S73" s="88"/>
      <c r="T73" s="88">
        <v>0</v>
      </c>
      <c r="U73" s="96"/>
      <c r="V73" s="88" t="s">
        <v>81</v>
      </c>
      <c r="W73" s="88" t="s">
        <v>2581</v>
      </c>
      <c r="X73" s="88" t="s">
        <v>95</v>
      </c>
      <c r="Y73" s="88" t="s">
        <v>2582</v>
      </c>
      <c r="Z73" s="88">
        <v>0.2</v>
      </c>
      <c r="AA73" s="88" t="s">
        <v>2582</v>
      </c>
      <c r="AB73" s="88" t="s">
        <v>95</v>
      </c>
      <c r="AC73" s="88" t="s">
        <v>1873</v>
      </c>
      <c r="AD73" s="88" t="s">
        <v>95</v>
      </c>
      <c r="AE73" s="88" t="s">
        <v>1873</v>
      </c>
      <c r="AF73" s="88">
        <v>0.2</v>
      </c>
      <c r="AG73" s="88" t="s">
        <v>1873</v>
      </c>
      <c r="AH73" s="88">
        <v>1.3</v>
      </c>
      <c r="AI73" s="88">
        <v>1.3</v>
      </c>
      <c r="AJ73" s="44">
        <f t="shared" si="2"/>
        <v>1.3</v>
      </c>
      <c r="AK73" s="96"/>
      <c r="AL73" s="88" t="s">
        <v>480</v>
      </c>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row>
    <row r="74" s="51" customFormat="1" ht="49.95" customHeight="1" spans="1:72">
      <c r="A74" s="88">
        <v>72</v>
      </c>
      <c r="B74" s="88">
        <v>20193072011</v>
      </c>
      <c r="C74" s="88" t="s">
        <v>2167</v>
      </c>
      <c r="D74" s="88" t="s">
        <v>2205</v>
      </c>
      <c r="E74" s="88" t="s">
        <v>2583</v>
      </c>
      <c r="F74" s="88">
        <v>17839193750</v>
      </c>
      <c r="G74" s="88" t="s">
        <v>206</v>
      </c>
      <c r="H74" s="88" t="s">
        <v>416</v>
      </c>
      <c r="I74" s="88" t="s">
        <v>40</v>
      </c>
      <c r="J74" s="88">
        <v>1.1</v>
      </c>
      <c r="K74" s="88" t="s">
        <v>2584</v>
      </c>
      <c r="L74" s="88">
        <v>1.1</v>
      </c>
      <c r="M74" s="88"/>
      <c r="N74" s="88">
        <v>1.1</v>
      </c>
      <c r="O74" s="88"/>
      <c r="P74" s="88">
        <v>0</v>
      </c>
      <c r="Q74" s="88" t="s">
        <v>738</v>
      </c>
      <c r="R74" s="88">
        <v>0</v>
      </c>
      <c r="S74" s="88" t="s">
        <v>738</v>
      </c>
      <c r="T74" s="88">
        <v>0</v>
      </c>
      <c r="U74" s="88" t="s">
        <v>738</v>
      </c>
      <c r="V74" s="88">
        <v>0.1</v>
      </c>
      <c r="W74" s="88" t="s">
        <v>603</v>
      </c>
      <c r="X74" s="88">
        <v>0.2</v>
      </c>
      <c r="Y74" s="88" t="s">
        <v>2381</v>
      </c>
      <c r="Z74" s="88">
        <v>0.2</v>
      </c>
      <c r="AA74" s="88"/>
      <c r="AB74" s="88">
        <v>0.2</v>
      </c>
      <c r="AC74" s="88" t="s">
        <v>2585</v>
      </c>
      <c r="AD74" s="88">
        <v>0.2</v>
      </c>
      <c r="AE74" s="88"/>
      <c r="AF74" s="88">
        <v>0</v>
      </c>
      <c r="AG74" s="88"/>
      <c r="AH74" s="88">
        <v>1.5</v>
      </c>
      <c r="AI74" s="88">
        <v>1.5</v>
      </c>
      <c r="AJ74" s="44">
        <f t="shared" si="2"/>
        <v>1.3</v>
      </c>
      <c r="AK74" s="88"/>
      <c r="AL74" s="88" t="s">
        <v>480</v>
      </c>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row>
    <row r="75" s="51" customFormat="1" ht="49.95" customHeight="1" spans="1:72">
      <c r="A75" s="88">
        <v>73</v>
      </c>
      <c r="B75" s="88">
        <v>20193072033</v>
      </c>
      <c r="C75" s="88" t="s">
        <v>2167</v>
      </c>
      <c r="D75" s="88" t="s">
        <v>2205</v>
      </c>
      <c r="E75" s="88" t="s">
        <v>2586</v>
      </c>
      <c r="F75" s="88">
        <v>13458540531</v>
      </c>
      <c r="G75" s="88" t="s">
        <v>415</v>
      </c>
      <c r="H75" s="88" t="s">
        <v>416</v>
      </c>
      <c r="I75" s="88" t="s">
        <v>40</v>
      </c>
      <c r="J75" s="88">
        <v>0.9</v>
      </c>
      <c r="K75" s="88" t="s">
        <v>2587</v>
      </c>
      <c r="L75" s="88">
        <v>0.9</v>
      </c>
      <c r="M75" s="88"/>
      <c r="N75" s="88">
        <v>0.9</v>
      </c>
      <c r="O75" s="88"/>
      <c r="P75" s="88">
        <v>0</v>
      </c>
      <c r="Q75" s="88" t="s">
        <v>738</v>
      </c>
      <c r="R75" s="88">
        <v>0</v>
      </c>
      <c r="S75" s="88" t="s">
        <v>738</v>
      </c>
      <c r="T75" s="88">
        <v>0</v>
      </c>
      <c r="U75" s="88" t="s">
        <v>738</v>
      </c>
      <c r="V75" s="88">
        <v>0.2</v>
      </c>
      <c r="W75" s="88" t="s">
        <v>2588</v>
      </c>
      <c r="X75" s="88">
        <v>0.2</v>
      </c>
      <c r="Y75" s="88"/>
      <c r="Z75" s="88">
        <v>0.2</v>
      </c>
      <c r="AA75" s="88"/>
      <c r="AB75" s="88">
        <v>0.2</v>
      </c>
      <c r="AC75" s="88" t="s">
        <v>2589</v>
      </c>
      <c r="AD75" s="88">
        <v>0.2</v>
      </c>
      <c r="AE75" s="88"/>
      <c r="AF75" s="88">
        <v>0.2</v>
      </c>
      <c r="AG75" s="88"/>
      <c r="AH75" s="88">
        <v>1.3</v>
      </c>
      <c r="AI75" s="88">
        <v>1.3</v>
      </c>
      <c r="AJ75" s="44">
        <f t="shared" si="2"/>
        <v>1.3</v>
      </c>
      <c r="AK75" s="88" t="s">
        <v>2590</v>
      </c>
      <c r="AL75" s="88" t="s">
        <v>480</v>
      </c>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row>
    <row r="76" s="51" customFormat="1" ht="49.95" customHeight="1" spans="1:72">
      <c r="A76" s="88">
        <v>74</v>
      </c>
      <c r="B76" s="88">
        <v>20196141006</v>
      </c>
      <c r="C76" s="88" t="s">
        <v>638</v>
      </c>
      <c r="D76" s="88" t="s">
        <v>2205</v>
      </c>
      <c r="E76" s="88" t="s">
        <v>2591</v>
      </c>
      <c r="F76" s="88">
        <v>13223054526</v>
      </c>
      <c r="G76" s="88" t="s">
        <v>138</v>
      </c>
      <c r="H76" s="88" t="s">
        <v>2384</v>
      </c>
      <c r="I76" s="88" t="s">
        <v>40</v>
      </c>
      <c r="J76" s="88">
        <v>0.5</v>
      </c>
      <c r="K76" s="88" t="s">
        <v>2592</v>
      </c>
      <c r="L76" s="88">
        <v>0.5</v>
      </c>
      <c r="M76" s="88"/>
      <c r="N76" s="88">
        <v>0.5</v>
      </c>
      <c r="O76" s="88"/>
      <c r="P76" s="88">
        <v>0</v>
      </c>
      <c r="Q76" s="88" t="s">
        <v>738</v>
      </c>
      <c r="R76" s="88">
        <v>0</v>
      </c>
      <c r="S76" s="88" t="s">
        <v>738</v>
      </c>
      <c r="T76" s="88">
        <v>0</v>
      </c>
      <c r="U76" s="88"/>
      <c r="V76" s="88">
        <v>0.2</v>
      </c>
      <c r="W76" s="88" t="s">
        <v>2593</v>
      </c>
      <c r="X76" s="88">
        <v>0.2</v>
      </c>
      <c r="Y76" s="88"/>
      <c r="Z76" s="88">
        <v>0.2</v>
      </c>
      <c r="AA76" s="88"/>
      <c r="AB76" s="88">
        <v>0.6</v>
      </c>
      <c r="AC76" s="88" t="s">
        <v>2594</v>
      </c>
      <c r="AD76" s="88">
        <v>0.6</v>
      </c>
      <c r="AE76" s="88"/>
      <c r="AF76" s="88">
        <v>0.6</v>
      </c>
      <c r="AG76" s="88"/>
      <c r="AH76" s="88">
        <v>1.3</v>
      </c>
      <c r="AI76" s="88">
        <v>1.3</v>
      </c>
      <c r="AJ76" s="44">
        <f t="shared" si="2"/>
        <v>1.3</v>
      </c>
      <c r="AK76" s="88"/>
      <c r="AL76" s="88" t="s">
        <v>480</v>
      </c>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row>
    <row r="77" s="51" customFormat="1" ht="49.95" customHeight="1" spans="1:72">
      <c r="A77" s="88">
        <v>75</v>
      </c>
      <c r="B77" s="89" t="s">
        <v>2595</v>
      </c>
      <c r="C77" s="90" t="s">
        <v>638</v>
      </c>
      <c r="D77" s="90" t="s">
        <v>1845</v>
      </c>
      <c r="E77" s="90" t="s">
        <v>2596</v>
      </c>
      <c r="F77" s="89" t="s">
        <v>2597</v>
      </c>
      <c r="G77" s="90" t="s">
        <v>1190</v>
      </c>
      <c r="H77" s="90" t="s">
        <v>416</v>
      </c>
      <c r="I77" s="90" t="s">
        <v>40</v>
      </c>
      <c r="J77" s="90">
        <v>0.8</v>
      </c>
      <c r="K77" s="90" t="s">
        <v>2598</v>
      </c>
      <c r="L77" s="90">
        <v>0.8</v>
      </c>
      <c r="M77" s="90" t="s">
        <v>2598</v>
      </c>
      <c r="N77" s="90">
        <v>0.8</v>
      </c>
      <c r="O77" s="90" t="s">
        <v>2598</v>
      </c>
      <c r="P77" s="90">
        <v>0</v>
      </c>
      <c r="Q77" s="90"/>
      <c r="R77" s="90">
        <v>0</v>
      </c>
      <c r="S77" s="90"/>
      <c r="T77" s="90">
        <v>0</v>
      </c>
      <c r="U77" s="90"/>
      <c r="V77" s="90">
        <v>0</v>
      </c>
      <c r="W77" s="90"/>
      <c r="X77" s="90">
        <v>0</v>
      </c>
      <c r="Y77" s="90"/>
      <c r="Z77" s="90">
        <v>0</v>
      </c>
      <c r="AA77" s="90"/>
      <c r="AB77" s="90">
        <v>0.2</v>
      </c>
      <c r="AC77" s="90" t="s">
        <v>2454</v>
      </c>
      <c r="AD77" s="90">
        <v>0.2</v>
      </c>
      <c r="AE77" s="90" t="s">
        <v>2454</v>
      </c>
      <c r="AF77" s="90">
        <v>0.2</v>
      </c>
      <c r="AG77" s="90" t="s">
        <v>2454</v>
      </c>
      <c r="AH77" s="90">
        <v>1</v>
      </c>
      <c r="AI77" s="90">
        <v>1</v>
      </c>
      <c r="AJ77" s="44">
        <f t="shared" si="2"/>
        <v>1</v>
      </c>
      <c r="AK77" s="90"/>
      <c r="AL77" s="88" t="s">
        <v>480</v>
      </c>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row>
    <row r="78" s="51" customFormat="1" ht="49.95" customHeight="1" spans="1:72">
      <c r="A78" s="88">
        <v>76</v>
      </c>
      <c r="B78" s="88">
        <v>20196141011</v>
      </c>
      <c r="C78" s="88" t="s">
        <v>638</v>
      </c>
      <c r="D78" s="88" t="s">
        <v>2422</v>
      </c>
      <c r="E78" s="88" t="s">
        <v>2599</v>
      </c>
      <c r="F78" s="88">
        <v>13430375591</v>
      </c>
      <c r="G78" s="88" t="s">
        <v>607</v>
      </c>
      <c r="H78" s="88" t="s">
        <v>2384</v>
      </c>
      <c r="I78" s="88" t="s">
        <v>40</v>
      </c>
      <c r="J78" s="88">
        <v>0.3</v>
      </c>
      <c r="K78" s="88" t="s">
        <v>2600</v>
      </c>
      <c r="L78" s="88">
        <v>0.3</v>
      </c>
      <c r="M78" s="88"/>
      <c r="N78" s="88">
        <v>0.3</v>
      </c>
      <c r="O78" s="88"/>
      <c r="P78" s="88">
        <v>0</v>
      </c>
      <c r="Q78" s="88" t="s">
        <v>738</v>
      </c>
      <c r="R78" s="88">
        <v>0</v>
      </c>
      <c r="S78" s="88" t="s">
        <v>738</v>
      </c>
      <c r="T78" s="88">
        <v>0</v>
      </c>
      <c r="U78" s="88"/>
      <c r="V78" s="88">
        <v>0</v>
      </c>
      <c r="W78" s="88" t="s">
        <v>738</v>
      </c>
      <c r="X78" s="88"/>
      <c r="Y78" s="88"/>
      <c r="Z78" s="88">
        <v>0</v>
      </c>
      <c r="AA78" s="88"/>
      <c r="AB78" s="88">
        <v>0.7</v>
      </c>
      <c r="AC78" s="88" t="s">
        <v>2601</v>
      </c>
      <c r="AD78" s="88">
        <v>0.7</v>
      </c>
      <c r="AE78" s="88"/>
      <c r="AF78" s="88">
        <v>0.7</v>
      </c>
      <c r="AG78" s="88"/>
      <c r="AH78" s="88">
        <v>1</v>
      </c>
      <c r="AI78" s="88">
        <v>1</v>
      </c>
      <c r="AJ78" s="44">
        <f t="shared" si="2"/>
        <v>1</v>
      </c>
      <c r="AK78" s="88"/>
      <c r="AL78" s="88" t="s">
        <v>480</v>
      </c>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row>
    <row r="79" s="51" customFormat="1" ht="49.95" customHeight="1" spans="1:72">
      <c r="A79" s="88">
        <v>77</v>
      </c>
      <c r="B79" s="88">
        <v>20196141014</v>
      </c>
      <c r="C79" s="88" t="s">
        <v>638</v>
      </c>
      <c r="D79" s="88" t="s">
        <v>688</v>
      </c>
      <c r="E79" s="88" t="s">
        <v>2602</v>
      </c>
      <c r="F79" s="88">
        <v>18826073899</v>
      </c>
      <c r="G79" s="88" t="s">
        <v>842</v>
      </c>
      <c r="H79" s="88" t="s">
        <v>2384</v>
      </c>
      <c r="I79" s="88" t="s">
        <v>40</v>
      </c>
      <c r="J79" s="88">
        <v>0.8</v>
      </c>
      <c r="K79" s="88" t="s">
        <v>2603</v>
      </c>
      <c r="L79" s="88">
        <v>0.7</v>
      </c>
      <c r="M79" s="88" t="s">
        <v>2604</v>
      </c>
      <c r="N79" s="88">
        <v>0.7</v>
      </c>
      <c r="O79" s="88" t="s">
        <v>2604</v>
      </c>
      <c r="P79" s="88">
        <v>0</v>
      </c>
      <c r="Q79" s="88" t="s">
        <v>2605</v>
      </c>
      <c r="R79" s="88">
        <v>0</v>
      </c>
      <c r="S79" s="88" t="s">
        <v>2605</v>
      </c>
      <c r="T79" s="88">
        <v>0</v>
      </c>
      <c r="U79" s="88" t="s">
        <v>2605</v>
      </c>
      <c r="V79" s="88">
        <v>0</v>
      </c>
      <c r="W79" s="88" t="s">
        <v>2605</v>
      </c>
      <c r="X79" s="88">
        <v>0</v>
      </c>
      <c r="Y79" s="88" t="s">
        <v>2605</v>
      </c>
      <c r="Z79" s="88">
        <v>0</v>
      </c>
      <c r="AA79" s="88" t="s">
        <v>2605</v>
      </c>
      <c r="AB79" s="88">
        <v>0.2</v>
      </c>
      <c r="AC79" s="88" t="s">
        <v>2606</v>
      </c>
      <c r="AD79" s="88">
        <v>0.2</v>
      </c>
      <c r="AE79" s="88" t="s">
        <v>2606</v>
      </c>
      <c r="AF79" s="88">
        <v>0.2</v>
      </c>
      <c r="AG79" s="88" t="s">
        <v>2606</v>
      </c>
      <c r="AH79" s="88">
        <v>1</v>
      </c>
      <c r="AI79" s="88">
        <v>0.9</v>
      </c>
      <c r="AJ79" s="44">
        <f t="shared" si="2"/>
        <v>0.9</v>
      </c>
      <c r="AK79" s="96"/>
      <c r="AL79" s="88" t="s">
        <v>480</v>
      </c>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row>
    <row r="80" s="51" customFormat="1" ht="49.95" customHeight="1" spans="1:72">
      <c r="A80" s="88">
        <v>78</v>
      </c>
      <c r="B80" s="91">
        <v>20193141003</v>
      </c>
      <c r="C80" s="88" t="s">
        <v>638</v>
      </c>
      <c r="D80" s="88" t="s">
        <v>688</v>
      </c>
      <c r="E80" s="88" t="s">
        <v>2607</v>
      </c>
      <c r="F80" s="91">
        <v>15023163639</v>
      </c>
      <c r="G80" s="88" t="s">
        <v>131</v>
      </c>
      <c r="H80" s="88" t="s">
        <v>416</v>
      </c>
      <c r="I80" s="88" t="s">
        <v>40</v>
      </c>
      <c r="J80" s="88">
        <v>0.5</v>
      </c>
      <c r="K80" s="90" t="s">
        <v>2608</v>
      </c>
      <c r="L80" s="88">
        <v>0.5</v>
      </c>
      <c r="M80" s="90" t="s">
        <v>2608</v>
      </c>
      <c r="N80" s="88">
        <v>0.5</v>
      </c>
      <c r="O80" s="90" t="s">
        <v>2608</v>
      </c>
      <c r="P80" s="88">
        <v>0</v>
      </c>
      <c r="Q80" s="88" t="s">
        <v>738</v>
      </c>
      <c r="R80" s="88">
        <v>0</v>
      </c>
      <c r="S80" s="88" t="s">
        <v>738</v>
      </c>
      <c r="T80" s="88">
        <v>0</v>
      </c>
      <c r="U80" s="88" t="s">
        <v>738</v>
      </c>
      <c r="V80" s="88">
        <v>0.2</v>
      </c>
      <c r="W80" s="88" t="s">
        <v>2609</v>
      </c>
      <c r="X80" s="88">
        <v>0.2</v>
      </c>
      <c r="Y80" s="90" t="s">
        <v>2609</v>
      </c>
      <c r="Z80" s="88">
        <v>0.2</v>
      </c>
      <c r="AA80" s="90" t="s">
        <v>2609</v>
      </c>
      <c r="AB80" s="88">
        <v>0.2</v>
      </c>
      <c r="AC80" s="88" t="s">
        <v>2610</v>
      </c>
      <c r="AD80" s="88">
        <v>0.2</v>
      </c>
      <c r="AE80" s="90" t="s">
        <v>2610</v>
      </c>
      <c r="AF80" s="88">
        <v>0.2</v>
      </c>
      <c r="AG80" s="90" t="s">
        <v>2610</v>
      </c>
      <c r="AH80" s="88">
        <v>0.9</v>
      </c>
      <c r="AI80" s="88">
        <v>0.9</v>
      </c>
      <c r="AJ80" s="44">
        <f t="shared" si="2"/>
        <v>0.9</v>
      </c>
      <c r="AK80" s="96"/>
      <c r="AL80" s="88" t="s">
        <v>480</v>
      </c>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row>
    <row r="81" s="51" customFormat="1" ht="49.95" customHeight="1" spans="1:72">
      <c r="A81" s="88">
        <v>79</v>
      </c>
      <c r="B81" s="92">
        <v>20193072012</v>
      </c>
      <c r="C81" s="92" t="s">
        <v>2167</v>
      </c>
      <c r="D81" s="92" t="s">
        <v>2205</v>
      </c>
      <c r="E81" s="92" t="s">
        <v>2611</v>
      </c>
      <c r="F81" s="92">
        <v>15692010992</v>
      </c>
      <c r="G81" s="92" t="s">
        <v>1208</v>
      </c>
      <c r="H81" s="92" t="s">
        <v>416</v>
      </c>
      <c r="I81" s="92" t="s">
        <v>40</v>
      </c>
      <c r="J81" s="92">
        <v>0.8</v>
      </c>
      <c r="K81" s="92" t="s">
        <v>2612</v>
      </c>
      <c r="L81" s="92">
        <v>0.7</v>
      </c>
      <c r="M81" s="92" t="s">
        <v>2613</v>
      </c>
      <c r="N81" s="92">
        <v>0.7</v>
      </c>
      <c r="O81" s="92" t="s">
        <v>2613</v>
      </c>
      <c r="P81" s="92">
        <v>0</v>
      </c>
      <c r="Q81" s="92" t="s">
        <v>738</v>
      </c>
      <c r="R81" s="92">
        <v>0</v>
      </c>
      <c r="S81" s="92" t="s">
        <v>738</v>
      </c>
      <c r="T81" s="92">
        <v>0</v>
      </c>
      <c r="U81" s="92" t="s">
        <v>738</v>
      </c>
      <c r="V81" s="92">
        <v>0.2</v>
      </c>
      <c r="W81" s="98" t="s">
        <v>2614</v>
      </c>
      <c r="X81" s="92"/>
      <c r="Y81" s="92"/>
      <c r="Z81" s="88">
        <v>0.2</v>
      </c>
      <c r="AA81" s="88" t="s">
        <v>2184</v>
      </c>
      <c r="AB81" s="92">
        <v>0.4</v>
      </c>
      <c r="AC81" s="92" t="s">
        <v>2615</v>
      </c>
      <c r="AD81" s="92" t="s">
        <v>2184</v>
      </c>
      <c r="AE81" s="92" t="s">
        <v>2184</v>
      </c>
      <c r="AF81" s="92">
        <v>0</v>
      </c>
      <c r="AG81" s="92">
        <v>0</v>
      </c>
      <c r="AH81" s="92">
        <v>1.2</v>
      </c>
      <c r="AI81" s="92" t="s">
        <v>86</v>
      </c>
      <c r="AJ81" s="44">
        <f t="shared" si="2"/>
        <v>0.9</v>
      </c>
      <c r="AK81" s="88"/>
      <c r="AL81" s="88" t="s">
        <v>480</v>
      </c>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row>
    <row r="82" s="51" customFormat="1" ht="49.95" customHeight="1" spans="1:72">
      <c r="A82" s="88">
        <v>80</v>
      </c>
      <c r="B82" s="88">
        <v>20193072049</v>
      </c>
      <c r="C82" s="88" t="s">
        <v>2167</v>
      </c>
      <c r="D82" s="88" t="s">
        <v>1840</v>
      </c>
      <c r="E82" s="88" t="s">
        <v>2616</v>
      </c>
      <c r="F82" s="88">
        <v>13427549737</v>
      </c>
      <c r="G82" s="88"/>
      <c r="H82" s="88" t="s">
        <v>416</v>
      </c>
      <c r="I82" s="88" t="s">
        <v>40</v>
      </c>
      <c r="J82" s="88">
        <v>0.4</v>
      </c>
      <c r="K82" s="88" t="s">
        <v>2617</v>
      </c>
      <c r="L82" s="88">
        <v>0.4</v>
      </c>
      <c r="M82" s="88" t="s">
        <v>2617</v>
      </c>
      <c r="N82" s="88">
        <v>0.4</v>
      </c>
      <c r="O82" s="88" t="s">
        <v>2617</v>
      </c>
      <c r="P82" s="88">
        <v>0</v>
      </c>
      <c r="Q82" s="88">
        <v>0</v>
      </c>
      <c r="R82" s="88"/>
      <c r="S82" s="88"/>
      <c r="T82" s="88">
        <v>0</v>
      </c>
      <c r="U82" s="88">
        <v>0</v>
      </c>
      <c r="V82" s="88">
        <v>0.4</v>
      </c>
      <c r="W82" s="88" t="s">
        <v>2135</v>
      </c>
      <c r="X82" s="88">
        <v>0.4</v>
      </c>
      <c r="Y82" s="88" t="s">
        <v>2135</v>
      </c>
      <c r="Z82" s="88">
        <v>0.4</v>
      </c>
      <c r="AA82" s="88" t="s">
        <v>2135</v>
      </c>
      <c r="AB82" s="88">
        <v>0</v>
      </c>
      <c r="AC82" s="88">
        <v>0</v>
      </c>
      <c r="AD82" s="88"/>
      <c r="AE82" s="88"/>
      <c r="AF82" s="88">
        <v>0</v>
      </c>
      <c r="AG82" s="88">
        <v>0</v>
      </c>
      <c r="AH82" s="88">
        <v>0.8</v>
      </c>
      <c r="AI82" s="88">
        <v>0.8</v>
      </c>
      <c r="AJ82" s="44">
        <f t="shared" si="2"/>
        <v>0.8</v>
      </c>
      <c r="AK82" s="88"/>
      <c r="AL82" s="88" t="s">
        <v>480</v>
      </c>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row>
    <row r="83" s="51" customFormat="1" ht="49.95" customHeight="1" spans="1:72">
      <c r="A83" s="88">
        <v>81</v>
      </c>
      <c r="B83" s="89" t="s">
        <v>2618</v>
      </c>
      <c r="C83" s="90" t="s">
        <v>2236</v>
      </c>
      <c r="D83" s="90" t="s">
        <v>1845</v>
      </c>
      <c r="E83" s="90" t="s">
        <v>2619</v>
      </c>
      <c r="F83" s="89" t="s">
        <v>2620</v>
      </c>
      <c r="G83" s="90" t="s">
        <v>450</v>
      </c>
      <c r="H83" s="90" t="s">
        <v>416</v>
      </c>
      <c r="I83" s="90" t="s">
        <v>40</v>
      </c>
      <c r="J83" s="90">
        <v>0.4</v>
      </c>
      <c r="K83" s="90" t="s">
        <v>2621</v>
      </c>
      <c r="L83" s="90">
        <v>0.4</v>
      </c>
      <c r="M83" s="90" t="s">
        <v>2621</v>
      </c>
      <c r="N83" s="90">
        <v>0.4</v>
      </c>
      <c r="O83" s="90" t="s">
        <v>2621</v>
      </c>
      <c r="P83" s="90">
        <v>0</v>
      </c>
      <c r="Q83" s="90"/>
      <c r="R83" s="90">
        <v>0</v>
      </c>
      <c r="S83" s="90"/>
      <c r="T83" s="90">
        <v>0</v>
      </c>
      <c r="U83" s="90"/>
      <c r="V83" s="90">
        <v>0.2</v>
      </c>
      <c r="W83" s="90" t="s">
        <v>2622</v>
      </c>
      <c r="X83" s="90">
        <v>0.2</v>
      </c>
      <c r="Y83" s="90" t="s">
        <v>2622</v>
      </c>
      <c r="Z83" s="90">
        <v>0.2</v>
      </c>
      <c r="AA83" s="90" t="s">
        <v>2622</v>
      </c>
      <c r="AB83" s="90">
        <v>0</v>
      </c>
      <c r="AC83" s="90"/>
      <c r="AD83" s="90">
        <v>0</v>
      </c>
      <c r="AE83" s="90"/>
      <c r="AF83" s="90">
        <v>0</v>
      </c>
      <c r="AG83" s="90"/>
      <c r="AH83" s="90">
        <v>0.6</v>
      </c>
      <c r="AI83" s="90">
        <v>0.6</v>
      </c>
      <c r="AJ83" s="44">
        <f t="shared" si="2"/>
        <v>0.6</v>
      </c>
      <c r="AK83" s="90"/>
      <c r="AL83" s="88" t="s">
        <v>480</v>
      </c>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row>
    <row r="84" s="51" customFormat="1" ht="49.95" customHeight="1" spans="1:72">
      <c r="A84" s="88">
        <v>82</v>
      </c>
      <c r="B84" s="88">
        <v>20193072001</v>
      </c>
      <c r="C84" s="88" t="s">
        <v>2167</v>
      </c>
      <c r="D84" s="88" t="s">
        <v>2205</v>
      </c>
      <c r="E84" s="88" t="s">
        <v>2623</v>
      </c>
      <c r="F84" s="88">
        <v>18707267402</v>
      </c>
      <c r="G84" s="88" t="s">
        <v>415</v>
      </c>
      <c r="H84" s="88" t="s">
        <v>2624</v>
      </c>
      <c r="I84" s="88" t="s">
        <v>40</v>
      </c>
      <c r="J84" s="88">
        <v>0.1</v>
      </c>
      <c r="K84" s="88" t="s">
        <v>2625</v>
      </c>
      <c r="L84" s="88">
        <v>0.1</v>
      </c>
      <c r="M84" s="88"/>
      <c r="N84" s="88">
        <v>0</v>
      </c>
      <c r="O84" s="88" t="s">
        <v>2626</v>
      </c>
      <c r="P84" s="88">
        <v>0</v>
      </c>
      <c r="Q84" s="88" t="s">
        <v>738</v>
      </c>
      <c r="R84" s="88">
        <v>0</v>
      </c>
      <c r="S84" s="88" t="s">
        <v>738</v>
      </c>
      <c r="T84" s="88">
        <v>0</v>
      </c>
      <c r="U84" s="88"/>
      <c r="V84" s="88">
        <v>0.4</v>
      </c>
      <c r="W84" s="88" t="s">
        <v>2627</v>
      </c>
      <c r="X84" s="88">
        <v>0.4</v>
      </c>
      <c r="Y84" s="88"/>
      <c r="Z84" s="88">
        <v>0.4</v>
      </c>
      <c r="AA84" s="88"/>
      <c r="AB84" s="88">
        <v>0.2</v>
      </c>
      <c r="AC84" s="88" t="s">
        <v>2628</v>
      </c>
      <c r="AD84" s="88">
        <v>0.2</v>
      </c>
      <c r="AE84" s="88"/>
      <c r="AF84" s="88">
        <v>0.2</v>
      </c>
      <c r="AG84" s="88"/>
      <c r="AH84" s="88">
        <v>0.7</v>
      </c>
      <c r="AI84" s="88">
        <v>0.7</v>
      </c>
      <c r="AJ84" s="44">
        <f t="shared" si="2"/>
        <v>0.6</v>
      </c>
      <c r="AK84" s="88"/>
      <c r="AL84" s="88" t="s">
        <v>480</v>
      </c>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row>
    <row r="85" s="51" customFormat="1" ht="49.95" customHeight="1" spans="1:72">
      <c r="A85" s="88">
        <v>83</v>
      </c>
      <c r="B85" s="91">
        <v>20193141032</v>
      </c>
      <c r="C85" s="88" t="s">
        <v>638</v>
      </c>
      <c r="D85" s="88" t="s">
        <v>688</v>
      </c>
      <c r="E85" s="88" t="s">
        <v>2629</v>
      </c>
      <c r="F85" s="91">
        <v>15102037684</v>
      </c>
      <c r="G85" s="88" t="s">
        <v>425</v>
      </c>
      <c r="H85" s="88" t="s">
        <v>416</v>
      </c>
      <c r="I85" s="88" t="s">
        <v>40</v>
      </c>
      <c r="J85" s="88">
        <v>0.1</v>
      </c>
      <c r="K85" s="90" t="s">
        <v>2630</v>
      </c>
      <c r="L85" s="88">
        <v>0.1</v>
      </c>
      <c r="M85" s="90" t="s">
        <v>2631</v>
      </c>
      <c r="N85" s="88">
        <v>0.3</v>
      </c>
      <c r="O85" s="90" t="s">
        <v>2632</v>
      </c>
      <c r="P85" s="88">
        <v>0</v>
      </c>
      <c r="Q85" s="88" t="s">
        <v>738</v>
      </c>
      <c r="R85" s="88">
        <v>0</v>
      </c>
      <c r="S85" s="88" t="s">
        <v>738</v>
      </c>
      <c r="T85" s="88">
        <v>0</v>
      </c>
      <c r="U85" s="88" t="s">
        <v>738</v>
      </c>
      <c r="V85" s="88">
        <v>0.4</v>
      </c>
      <c r="W85" s="90" t="s">
        <v>2633</v>
      </c>
      <c r="X85" s="88">
        <v>0.2</v>
      </c>
      <c r="Y85" s="90" t="s">
        <v>2634</v>
      </c>
      <c r="Z85" s="88">
        <v>0.2</v>
      </c>
      <c r="AA85" s="90" t="s">
        <v>2634</v>
      </c>
      <c r="AB85" s="88">
        <v>0</v>
      </c>
      <c r="AC85" s="88"/>
      <c r="AD85" s="88">
        <v>0</v>
      </c>
      <c r="AE85" s="88"/>
      <c r="AF85" s="88">
        <v>0</v>
      </c>
      <c r="AG85" s="88"/>
      <c r="AH85" s="88">
        <v>0.5</v>
      </c>
      <c r="AI85" s="88">
        <v>0.3</v>
      </c>
      <c r="AJ85" s="44">
        <f t="shared" si="2"/>
        <v>0.5</v>
      </c>
      <c r="AK85" s="96"/>
      <c r="AL85" s="88" t="s">
        <v>480</v>
      </c>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row>
    <row r="86" s="51" customFormat="1" ht="49.95" customHeight="1" spans="1:72">
      <c r="A86" s="88">
        <v>84</v>
      </c>
      <c r="B86" s="88">
        <v>20193072023</v>
      </c>
      <c r="C86" s="88" t="s">
        <v>2167</v>
      </c>
      <c r="D86" s="88" t="s">
        <v>2205</v>
      </c>
      <c r="E86" s="88" t="s">
        <v>2635</v>
      </c>
      <c r="F86" s="88">
        <v>13430380242</v>
      </c>
      <c r="G86" s="88" t="s">
        <v>199</v>
      </c>
      <c r="H86" s="88" t="s">
        <v>416</v>
      </c>
      <c r="I86" s="88" t="s">
        <v>40</v>
      </c>
      <c r="J86" s="88">
        <v>0.1</v>
      </c>
      <c r="K86" s="88" t="s">
        <v>2636</v>
      </c>
      <c r="L86" s="88">
        <v>0.1</v>
      </c>
      <c r="M86" s="88"/>
      <c r="N86" s="88">
        <v>0.1</v>
      </c>
      <c r="O86" s="88"/>
      <c r="P86" s="88">
        <v>0</v>
      </c>
      <c r="Q86" s="88" t="s">
        <v>738</v>
      </c>
      <c r="R86" s="88">
        <v>0</v>
      </c>
      <c r="S86" s="88" t="s">
        <v>738</v>
      </c>
      <c r="T86" s="88">
        <v>0</v>
      </c>
      <c r="U86" s="88"/>
      <c r="V86" s="88">
        <v>0.2</v>
      </c>
      <c r="W86" s="88" t="s">
        <v>2637</v>
      </c>
      <c r="X86" s="88">
        <v>0.2</v>
      </c>
      <c r="Y86" s="88"/>
      <c r="Z86" s="88">
        <v>0.2</v>
      </c>
      <c r="AA86" s="88"/>
      <c r="AB86" s="88">
        <v>0.2</v>
      </c>
      <c r="AC86" s="88" t="s">
        <v>2589</v>
      </c>
      <c r="AD86" s="88">
        <v>0.2</v>
      </c>
      <c r="AE86" s="88"/>
      <c r="AF86" s="88">
        <v>0.2</v>
      </c>
      <c r="AG86" s="88"/>
      <c r="AH86" s="88">
        <v>0.5</v>
      </c>
      <c r="AI86" s="88">
        <v>0.5</v>
      </c>
      <c r="AJ86" s="44">
        <f t="shared" si="2"/>
        <v>0.5</v>
      </c>
      <c r="AK86" s="88"/>
      <c r="AL86" s="88" t="s">
        <v>480</v>
      </c>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row>
    <row r="87" s="51" customFormat="1" ht="49.95" customHeight="1" spans="1:72">
      <c r="A87" s="88">
        <v>85</v>
      </c>
      <c r="B87" s="88">
        <v>20193072041</v>
      </c>
      <c r="C87" s="88" t="s">
        <v>2167</v>
      </c>
      <c r="D87" s="88" t="s">
        <v>2205</v>
      </c>
      <c r="E87" s="88" t="s">
        <v>2638</v>
      </c>
      <c r="F87" s="88">
        <v>15927192493</v>
      </c>
      <c r="G87" s="88" t="s">
        <v>199</v>
      </c>
      <c r="H87" s="88" t="s">
        <v>416</v>
      </c>
      <c r="I87" s="88" t="s">
        <v>40</v>
      </c>
      <c r="J87" s="88">
        <v>0.1</v>
      </c>
      <c r="K87" s="88" t="s">
        <v>2639</v>
      </c>
      <c r="L87" s="88">
        <v>0.1</v>
      </c>
      <c r="M87" s="88"/>
      <c r="N87" s="88">
        <v>0.1</v>
      </c>
      <c r="O87" s="88"/>
      <c r="P87" s="88">
        <v>0</v>
      </c>
      <c r="Q87" s="88" t="s">
        <v>738</v>
      </c>
      <c r="R87" s="88">
        <v>0</v>
      </c>
      <c r="S87" s="88" t="s">
        <v>738</v>
      </c>
      <c r="T87" s="88">
        <v>0</v>
      </c>
      <c r="U87" s="88" t="s">
        <v>738</v>
      </c>
      <c r="V87" s="88">
        <v>0.2</v>
      </c>
      <c r="W87" s="88" t="s">
        <v>2640</v>
      </c>
      <c r="X87" s="88">
        <v>0.2</v>
      </c>
      <c r="Y87" s="88"/>
      <c r="Z87" s="88">
        <v>0.2</v>
      </c>
      <c r="AA87" s="88"/>
      <c r="AB87" s="88" t="s">
        <v>95</v>
      </c>
      <c r="AC87" s="88" t="s">
        <v>2641</v>
      </c>
      <c r="AD87" s="88">
        <v>0.2</v>
      </c>
      <c r="AE87" s="88"/>
      <c r="AF87" s="88">
        <v>0.2</v>
      </c>
      <c r="AG87" s="88"/>
      <c r="AH87" s="88">
        <v>0.5</v>
      </c>
      <c r="AI87" s="88">
        <v>0.5</v>
      </c>
      <c r="AJ87" s="44">
        <f t="shared" si="2"/>
        <v>0.5</v>
      </c>
      <c r="AK87" s="88"/>
      <c r="AL87" s="88" t="s">
        <v>480</v>
      </c>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row>
    <row r="88" s="51" customFormat="1" ht="49.95" customHeight="1" spans="1:72">
      <c r="A88" s="88">
        <v>86</v>
      </c>
      <c r="B88" s="88">
        <v>20193141043</v>
      </c>
      <c r="C88" s="88" t="s">
        <v>638</v>
      </c>
      <c r="D88" s="88" t="s">
        <v>688</v>
      </c>
      <c r="E88" s="88" t="s">
        <v>2642</v>
      </c>
      <c r="F88" s="88">
        <v>15816935669</v>
      </c>
      <c r="G88" s="88" t="s">
        <v>1138</v>
      </c>
      <c r="H88" s="88" t="s">
        <v>416</v>
      </c>
      <c r="I88" s="88" t="s">
        <v>40</v>
      </c>
      <c r="J88" s="88">
        <v>0.5</v>
      </c>
      <c r="K88" s="88" t="s">
        <v>2560</v>
      </c>
      <c r="L88" s="88">
        <v>0.3</v>
      </c>
      <c r="M88" s="88" t="s">
        <v>2643</v>
      </c>
      <c r="N88" s="88">
        <v>0.3</v>
      </c>
      <c r="O88" s="88" t="s">
        <v>2643</v>
      </c>
      <c r="P88" s="88">
        <v>0</v>
      </c>
      <c r="Q88" s="88">
        <v>0</v>
      </c>
      <c r="R88" s="88">
        <v>0</v>
      </c>
      <c r="S88" s="88">
        <v>0</v>
      </c>
      <c r="T88" s="88">
        <v>0</v>
      </c>
      <c r="U88" s="96"/>
      <c r="V88" s="88">
        <v>0</v>
      </c>
      <c r="W88" s="88"/>
      <c r="X88" s="88">
        <v>0</v>
      </c>
      <c r="Y88" s="88"/>
      <c r="Z88" s="88">
        <v>0</v>
      </c>
      <c r="AA88" s="96"/>
      <c r="AB88" s="88"/>
      <c r="AC88" s="88" t="s">
        <v>2644</v>
      </c>
      <c r="AD88" s="88" t="s">
        <v>95</v>
      </c>
      <c r="AE88" s="88" t="s">
        <v>2644</v>
      </c>
      <c r="AF88" s="88">
        <v>0.2</v>
      </c>
      <c r="AG88" s="88" t="s">
        <v>2644</v>
      </c>
      <c r="AH88" s="88">
        <v>0.7</v>
      </c>
      <c r="AI88" s="88">
        <v>0.5</v>
      </c>
      <c r="AJ88" s="44">
        <f t="shared" si="2"/>
        <v>0.5</v>
      </c>
      <c r="AK88" s="96"/>
      <c r="AL88" s="88" t="s">
        <v>480</v>
      </c>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row>
    <row r="89" s="51" customFormat="1" ht="49.95" customHeight="1" spans="1:72">
      <c r="A89" s="88">
        <v>87</v>
      </c>
      <c r="B89" s="92">
        <v>20193072013</v>
      </c>
      <c r="C89" s="92" t="s">
        <v>2167</v>
      </c>
      <c r="D89" s="92" t="s">
        <v>2205</v>
      </c>
      <c r="E89" s="92" t="s">
        <v>2645</v>
      </c>
      <c r="F89" s="92">
        <v>19865040182</v>
      </c>
      <c r="G89" s="92" t="s">
        <v>252</v>
      </c>
      <c r="H89" s="92" t="s">
        <v>416</v>
      </c>
      <c r="I89" s="92" t="s">
        <v>40</v>
      </c>
      <c r="J89" s="92">
        <v>0.9</v>
      </c>
      <c r="K89" s="92" t="s">
        <v>2646</v>
      </c>
      <c r="L89" s="92" t="s">
        <v>2184</v>
      </c>
      <c r="M89" s="92" t="s">
        <v>2184</v>
      </c>
      <c r="N89" s="92">
        <v>0</v>
      </c>
      <c r="O89" s="92" t="s">
        <v>2184</v>
      </c>
      <c r="P89" s="92">
        <v>0</v>
      </c>
      <c r="Q89" s="92" t="s">
        <v>738</v>
      </c>
      <c r="R89" s="92">
        <v>0</v>
      </c>
      <c r="S89" s="92" t="s">
        <v>738</v>
      </c>
      <c r="T89" s="92">
        <v>0</v>
      </c>
      <c r="U89" s="92" t="s">
        <v>738</v>
      </c>
      <c r="V89" s="92">
        <v>0.3</v>
      </c>
      <c r="W89" s="92" t="s">
        <v>2647</v>
      </c>
      <c r="X89" s="92">
        <v>0.2</v>
      </c>
      <c r="Y89" s="92" t="s">
        <v>2648</v>
      </c>
      <c r="Z89" s="88">
        <v>0.4</v>
      </c>
      <c r="AA89" s="92" t="s">
        <v>2649</v>
      </c>
      <c r="AB89" s="92">
        <v>0.4</v>
      </c>
      <c r="AC89" s="98" t="s">
        <v>2650</v>
      </c>
      <c r="AD89" s="88"/>
      <c r="AE89" s="88"/>
      <c r="AF89" s="92">
        <v>0</v>
      </c>
      <c r="AG89" s="92">
        <v>0</v>
      </c>
      <c r="AH89" s="92">
        <v>1.6</v>
      </c>
      <c r="AI89" s="92" t="s">
        <v>108</v>
      </c>
      <c r="AJ89" s="44">
        <f t="shared" si="2"/>
        <v>0.4</v>
      </c>
      <c r="AK89" s="88"/>
      <c r="AL89" s="88" t="s">
        <v>480</v>
      </c>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row>
    <row r="90" s="51" customFormat="1" ht="49.95" customHeight="1" spans="1:72">
      <c r="A90" s="88">
        <v>88</v>
      </c>
      <c r="B90" s="92">
        <v>20196141003</v>
      </c>
      <c r="C90" s="92" t="s">
        <v>638</v>
      </c>
      <c r="D90" s="92" t="s">
        <v>2179</v>
      </c>
      <c r="E90" s="92" t="s">
        <v>2651</v>
      </c>
      <c r="F90" s="92">
        <v>15013365058</v>
      </c>
      <c r="G90" s="92" t="s">
        <v>1640</v>
      </c>
      <c r="H90" s="92" t="s">
        <v>2384</v>
      </c>
      <c r="I90" s="92" t="s">
        <v>40</v>
      </c>
      <c r="J90" s="92">
        <v>0.3</v>
      </c>
      <c r="K90" s="92" t="s">
        <v>2652</v>
      </c>
      <c r="L90" s="92">
        <v>0.3</v>
      </c>
      <c r="M90" s="92"/>
      <c r="N90" s="92">
        <v>0.3</v>
      </c>
      <c r="O90" s="92" t="s">
        <v>738</v>
      </c>
      <c r="P90" s="92">
        <v>0</v>
      </c>
      <c r="Q90" s="92" t="s">
        <v>738</v>
      </c>
      <c r="R90" s="92">
        <v>0</v>
      </c>
      <c r="S90" s="92" t="s">
        <v>738</v>
      </c>
      <c r="T90" s="92">
        <v>0</v>
      </c>
      <c r="U90" s="92" t="s">
        <v>738</v>
      </c>
      <c r="V90" s="92">
        <v>0.2</v>
      </c>
      <c r="W90" s="92" t="s">
        <v>2653</v>
      </c>
      <c r="X90" s="92" t="s">
        <v>2184</v>
      </c>
      <c r="Y90" s="92" t="s">
        <v>2184</v>
      </c>
      <c r="Z90" s="88">
        <v>0</v>
      </c>
      <c r="AA90" s="92" t="s">
        <v>2184</v>
      </c>
      <c r="AB90" s="92" t="s">
        <v>738</v>
      </c>
      <c r="AC90" s="92"/>
      <c r="AD90" s="92" t="s">
        <v>2184</v>
      </c>
      <c r="AE90" s="92" t="s">
        <v>2184</v>
      </c>
      <c r="AF90" s="92">
        <v>0</v>
      </c>
      <c r="AG90" s="92" t="s">
        <v>2184</v>
      </c>
      <c r="AH90" s="92">
        <v>0.3</v>
      </c>
      <c r="AI90" s="92" t="s">
        <v>2654</v>
      </c>
      <c r="AJ90" s="44">
        <f t="shared" si="2"/>
        <v>0.3</v>
      </c>
      <c r="AK90" s="88"/>
      <c r="AL90" s="88" t="s">
        <v>480</v>
      </c>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row>
    <row r="91" s="51" customFormat="1" ht="49.95" customHeight="1" spans="1:72">
      <c r="A91" s="88">
        <v>89</v>
      </c>
      <c r="B91" s="88">
        <v>20193072050</v>
      </c>
      <c r="C91" s="88" t="s">
        <v>2167</v>
      </c>
      <c r="D91" s="88" t="s">
        <v>688</v>
      </c>
      <c r="E91" s="88" t="s">
        <v>2655</v>
      </c>
      <c r="F91" s="88">
        <v>13427549263</v>
      </c>
      <c r="G91" s="88" t="s">
        <v>527</v>
      </c>
      <c r="H91" s="88" t="s">
        <v>416</v>
      </c>
      <c r="I91" s="88" t="s">
        <v>40</v>
      </c>
      <c r="J91" s="88">
        <v>0.3</v>
      </c>
      <c r="K91" s="88" t="s">
        <v>2656</v>
      </c>
      <c r="L91" s="88">
        <v>0.2</v>
      </c>
      <c r="M91" s="88" t="s">
        <v>2657</v>
      </c>
      <c r="N91" s="88">
        <v>0.2</v>
      </c>
      <c r="O91" s="96" t="s">
        <v>2657</v>
      </c>
      <c r="P91" s="88">
        <v>0</v>
      </c>
      <c r="Q91" s="88"/>
      <c r="R91" s="88">
        <v>0</v>
      </c>
      <c r="S91" s="88"/>
      <c r="T91" s="88">
        <v>0</v>
      </c>
      <c r="U91" s="96"/>
      <c r="V91" s="88"/>
      <c r="W91" s="88"/>
      <c r="X91" s="88"/>
      <c r="Y91" s="88"/>
      <c r="Z91" s="88">
        <v>0</v>
      </c>
      <c r="AA91" s="96"/>
      <c r="AB91" s="88"/>
      <c r="AC91" s="88"/>
      <c r="AD91" s="88"/>
      <c r="AE91" s="88"/>
      <c r="AF91" s="88">
        <v>0</v>
      </c>
      <c r="AG91" s="96"/>
      <c r="AH91" s="88">
        <v>0.3</v>
      </c>
      <c r="AI91" s="88">
        <v>0.3</v>
      </c>
      <c r="AJ91" s="44">
        <f t="shared" si="2"/>
        <v>0.2</v>
      </c>
      <c r="AK91" s="96"/>
      <c r="AL91" s="88" t="s">
        <v>480</v>
      </c>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row>
    <row r="92" s="51" customFormat="1" ht="49.95" customHeight="1" spans="1:72">
      <c r="A92" s="88">
        <v>90</v>
      </c>
      <c r="B92" s="88">
        <v>20193141039</v>
      </c>
      <c r="C92" s="88" t="s">
        <v>638</v>
      </c>
      <c r="D92" s="88" t="s">
        <v>688</v>
      </c>
      <c r="E92" s="88" t="s">
        <v>2658</v>
      </c>
      <c r="F92" s="88">
        <v>18924482503</v>
      </c>
      <c r="G92" s="88" t="s">
        <v>2659</v>
      </c>
      <c r="H92" s="88" t="s">
        <v>416</v>
      </c>
      <c r="I92" s="88" t="s">
        <v>40</v>
      </c>
      <c r="J92" s="88">
        <v>0.3</v>
      </c>
      <c r="K92" s="88" t="s">
        <v>2660</v>
      </c>
      <c r="L92" s="88">
        <v>0.2</v>
      </c>
      <c r="M92" s="88" t="s">
        <v>2661</v>
      </c>
      <c r="N92" s="88">
        <v>0.2</v>
      </c>
      <c r="O92" s="96" t="s">
        <v>2661</v>
      </c>
      <c r="P92" s="88">
        <v>0</v>
      </c>
      <c r="Q92" s="88">
        <v>0</v>
      </c>
      <c r="R92" s="88">
        <v>0</v>
      </c>
      <c r="S92" s="88">
        <v>0</v>
      </c>
      <c r="T92" s="88">
        <v>0</v>
      </c>
      <c r="U92" s="96"/>
      <c r="V92" s="88">
        <v>0</v>
      </c>
      <c r="W92" s="88">
        <v>0</v>
      </c>
      <c r="X92" s="88">
        <v>0</v>
      </c>
      <c r="Y92" s="88">
        <v>0</v>
      </c>
      <c r="Z92" s="88">
        <v>0</v>
      </c>
      <c r="AA92" s="96"/>
      <c r="AB92" s="88">
        <v>0</v>
      </c>
      <c r="AC92" s="88">
        <v>0</v>
      </c>
      <c r="AD92" s="88">
        <v>0</v>
      </c>
      <c r="AE92" s="88">
        <v>0</v>
      </c>
      <c r="AF92" s="88">
        <v>0</v>
      </c>
      <c r="AG92" s="96"/>
      <c r="AH92" s="88">
        <v>0.3</v>
      </c>
      <c r="AI92" s="88">
        <v>0.2</v>
      </c>
      <c r="AJ92" s="44">
        <f t="shared" si="2"/>
        <v>0.2</v>
      </c>
      <c r="AK92" s="96"/>
      <c r="AL92" s="88" t="s">
        <v>480</v>
      </c>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row>
    <row r="93" s="51" customFormat="1" ht="49.95" customHeight="1" spans="1:72">
      <c r="A93" s="88">
        <v>91</v>
      </c>
      <c r="B93" s="92">
        <v>20193141001</v>
      </c>
      <c r="C93" s="92" t="s">
        <v>638</v>
      </c>
      <c r="D93" s="92" t="s">
        <v>2179</v>
      </c>
      <c r="E93" s="92" t="s">
        <v>2662</v>
      </c>
      <c r="F93" s="92">
        <v>19526274858</v>
      </c>
      <c r="G93" s="92" t="s">
        <v>535</v>
      </c>
      <c r="H93" s="92" t="s">
        <v>416</v>
      </c>
      <c r="I93" s="92" t="s">
        <v>40</v>
      </c>
      <c r="J93" s="92" t="s">
        <v>95</v>
      </c>
      <c r="K93" s="92" t="s">
        <v>2663</v>
      </c>
      <c r="L93" s="92">
        <v>0.2</v>
      </c>
      <c r="M93" s="92"/>
      <c r="N93" s="92">
        <v>0.2</v>
      </c>
      <c r="O93" s="92"/>
      <c r="P93" s="92">
        <v>0</v>
      </c>
      <c r="Q93" s="92" t="s">
        <v>738</v>
      </c>
      <c r="R93" s="92">
        <v>0</v>
      </c>
      <c r="S93" s="92" t="s">
        <v>738</v>
      </c>
      <c r="T93" s="92">
        <v>0</v>
      </c>
      <c r="U93" s="92" t="s">
        <v>738</v>
      </c>
      <c r="V93" s="88">
        <v>0</v>
      </c>
      <c r="W93" s="88" t="s">
        <v>738</v>
      </c>
      <c r="X93" s="88"/>
      <c r="Y93" s="88"/>
      <c r="Z93" s="88">
        <v>0</v>
      </c>
      <c r="AA93" s="88" t="s">
        <v>738</v>
      </c>
      <c r="AB93" s="88">
        <v>0</v>
      </c>
      <c r="AC93" s="88" t="s">
        <v>738</v>
      </c>
      <c r="AD93" s="88"/>
      <c r="AE93" s="88"/>
      <c r="AF93" s="88">
        <v>0</v>
      </c>
      <c r="AG93" s="88" t="s">
        <v>738</v>
      </c>
      <c r="AH93" s="88">
        <v>0.2</v>
      </c>
      <c r="AI93" s="88">
        <v>0.2</v>
      </c>
      <c r="AJ93" s="44">
        <f t="shared" si="2"/>
        <v>0.2</v>
      </c>
      <c r="AK93" s="88"/>
      <c r="AL93" s="88" t="s">
        <v>480</v>
      </c>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row>
    <row r="94" s="51" customFormat="1" ht="49.95" customHeight="1" spans="1:72">
      <c r="A94" s="88">
        <v>92</v>
      </c>
      <c r="B94" s="88">
        <v>20193072037</v>
      </c>
      <c r="C94" s="88" t="s">
        <v>2167</v>
      </c>
      <c r="D94" s="88" t="s">
        <v>688</v>
      </c>
      <c r="E94" s="88" t="s">
        <v>2664</v>
      </c>
      <c r="F94" s="88">
        <v>17875513021</v>
      </c>
      <c r="G94" s="88" t="s">
        <v>1173</v>
      </c>
      <c r="H94" s="88" t="s">
        <v>416</v>
      </c>
      <c r="I94" s="88" t="s">
        <v>40</v>
      </c>
      <c r="J94" s="88">
        <v>-0.1</v>
      </c>
      <c r="K94" s="88" t="s">
        <v>2665</v>
      </c>
      <c r="L94" s="88">
        <v>-0.1</v>
      </c>
      <c r="M94" s="88" t="s">
        <v>2665</v>
      </c>
      <c r="N94" s="88">
        <v>-0.1</v>
      </c>
      <c r="O94" s="88" t="s">
        <v>2665</v>
      </c>
      <c r="P94" s="88">
        <v>0</v>
      </c>
      <c r="Q94" s="88"/>
      <c r="R94" s="88">
        <v>0</v>
      </c>
      <c r="S94" s="88"/>
      <c r="T94" s="88">
        <v>0</v>
      </c>
      <c r="U94" s="88"/>
      <c r="V94" s="88">
        <v>0.2</v>
      </c>
      <c r="W94" s="88" t="s">
        <v>2666</v>
      </c>
      <c r="X94" s="88">
        <v>0.2</v>
      </c>
      <c r="Y94" s="88" t="s">
        <v>2666</v>
      </c>
      <c r="Z94" s="88">
        <v>0.2</v>
      </c>
      <c r="AA94" s="88" t="s">
        <v>2666</v>
      </c>
      <c r="AB94" s="88">
        <v>0</v>
      </c>
      <c r="AC94" s="88"/>
      <c r="AD94" s="88">
        <v>0</v>
      </c>
      <c r="AE94" s="88"/>
      <c r="AF94" s="88">
        <v>0</v>
      </c>
      <c r="AG94" s="88"/>
      <c r="AH94" s="88">
        <v>0.1</v>
      </c>
      <c r="AI94" s="88">
        <v>0.1</v>
      </c>
      <c r="AJ94" s="44">
        <f t="shared" si="2"/>
        <v>0.1</v>
      </c>
      <c r="AK94" s="96"/>
      <c r="AL94" s="88" t="s">
        <v>480</v>
      </c>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row>
    <row r="95" s="51" customFormat="1" ht="49.95" customHeight="1" spans="1:72">
      <c r="A95" s="88">
        <v>93</v>
      </c>
      <c r="B95" s="91">
        <v>20193141004</v>
      </c>
      <c r="C95" s="88" t="s">
        <v>638</v>
      </c>
      <c r="D95" s="88" t="s">
        <v>688</v>
      </c>
      <c r="E95" s="88" t="s">
        <v>2667</v>
      </c>
      <c r="F95" s="91">
        <v>19865040158</v>
      </c>
      <c r="G95" s="88" t="s">
        <v>1439</v>
      </c>
      <c r="H95" s="88" t="s">
        <v>416</v>
      </c>
      <c r="I95" s="88" t="s">
        <v>40</v>
      </c>
      <c r="J95" s="88">
        <v>1.1</v>
      </c>
      <c r="K95" s="88" t="s">
        <v>2668</v>
      </c>
      <c r="L95" s="88">
        <v>1.1</v>
      </c>
      <c r="M95" s="88" t="s">
        <v>2668</v>
      </c>
      <c r="N95" s="88">
        <v>0</v>
      </c>
      <c r="O95" s="96"/>
      <c r="P95" s="88">
        <v>0</v>
      </c>
      <c r="Q95" s="88" t="s">
        <v>738</v>
      </c>
      <c r="R95" s="88">
        <v>0</v>
      </c>
      <c r="S95" s="88" t="s">
        <v>738</v>
      </c>
      <c r="T95" s="88">
        <v>0</v>
      </c>
      <c r="U95" s="96"/>
      <c r="V95" s="88" t="s">
        <v>95</v>
      </c>
      <c r="W95" s="88" t="s">
        <v>2556</v>
      </c>
      <c r="X95" s="88" t="s">
        <v>95</v>
      </c>
      <c r="Y95" s="88" t="s">
        <v>2556</v>
      </c>
      <c r="Z95" s="88">
        <v>0</v>
      </c>
      <c r="AA95" s="96"/>
      <c r="AB95" s="88">
        <v>0</v>
      </c>
      <c r="AC95" s="88"/>
      <c r="AD95" s="88">
        <v>0</v>
      </c>
      <c r="AE95" s="88"/>
      <c r="AF95" s="88">
        <v>0</v>
      </c>
      <c r="AG95" s="96"/>
      <c r="AH95" s="88">
        <v>1.3</v>
      </c>
      <c r="AI95" s="88">
        <v>1.3</v>
      </c>
      <c r="AJ95" s="100">
        <f t="shared" si="2"/>
        <v>0</v>
      </c>
      <c r="AK95" s="96"/>
      <c r="AL95" s="88" t="s">
        <v>480</v>
      </c>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row>
    <row r="96" s="51" customFormat="1" ht="49.95" customHeight="1" spans="1:72">
      <c r="A96" s="93">
        <v>94</v>
      </c>
      <c r="B96" s="93">
        <v>20193072032</v>
      </c>
      <c r="C96" s="93" t="s">
        <v>2167</v>
      </c>
      <c r="D96" s="93" t="s">
        <v>2205</v>
      </c>
      <c r="E96" s="93" t="s">
        <v>2669</v>
      </c>
      <c r="F96" s="93">
        <v>15626486430</v>
      </c>
      <c r="G96" s="93" t="s">
        <v>85</v>
      </c>
      <c r="H96" s="93" t="s">
        <v>416</v>
      </c>
      <c r="I96" s="93" t="s">
        <v>40</v>
      </c>
      <c r="J96" s="93">
        <v>0.7</v>
      </c>
      <c r="K96" s="93" t="s">
        <v>2670</v>
      </c>
      <c r="L96" s="93">
        <v>0.7</v>
      </c>
      <c r="M96" s="93"/>
      <c r="N96" s="93">
        <v>0</v>
      </c>
      <c r="O96" s="93" t="s">
        <v>2188</v>
      </c>
      <c r="P96" s="93">
        <v>0</v>
      </c>
      <c r="Q96" s="93" t="s">
        <v>738</v>
      </c>
      <c r="R96" s="93">
        <v>0</v>
      </c>
      <c r="S96" s="93" t="s">
        <v>738</v>
      </c>
      <c r="T96" s="93">
        <v>0</v>
      </c>
      <c r="U96" s="93" t="s">
        <v>738</v>
      </c>
      <c r="V96" s="93">
        <v>4</v>
      </c>
      <c r="W96" s="93" t="s">
        <v>2671</v>
      </c>
      <c r="X96" s="93">
        <v>4</v>
      </c>
      <c r="Y96" s="93"/>
      <c r="Z96" s="93">
        <v>0</v>
      </c>
      <c r="AA96" s="93" t="s">
        <v>2188</v>
      </c>
      <c r="AB96" s="93" t="s">
        <v>738</v>
      </c>
      <c r="AC96" s="93" t="s">
        <v>738</v>
      </c>
      <c r="AD96" s="93">
        <v>0</v>
      </c>
      <c r="AE96" s="93"/>
      <c r="AF96" s="93">
        <v>0</v>
      </c>
      <c r="AG96" s="93"/>
      <c r="AH96" s="93">
        <v>4.7</v>
      </c>
      <c r="AI96" s="93">
        <v>4.7</v>
      </c>
      <c r="AJ96" s="99">
        <f t="shared" si="2"/>
        <v>0</v>
      </c>
      <c r="AK96" s="93" t="s">
        <v>2672</v>
      </c>
      <c r="AL96" s="93"/>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row>
    <row r="97" s="51" customFormat="1" ht="49.95" customHeight="1" spans="1:72">
      <c r="A97" s="93">
        <v>95</v>
      </c>
      <c r="B97" s="93">
        <v>20193141007</v>
      </c>
      <c r="C97" s="93" t="s">
        <v>638</v>
      </c>
      <c r="D97" s="93" t="s">
        <v>1845</v>
      </c>
      <c r="E97" s="93" t="s">
        <v>2673</v>
      </c>
      <c r="F97" s="94"/>
      <c r="G97" s="93" t="s">
        <v>708</v>
      </c>
      <c r="H97" s="95" t="s">
        <v>416</v>
      </c>
      <c r="I97" s="97" t="s">
        <v>40</v>
      </c>
      <c r="J97" s="93"/>
      <c r="K97" s="93">
        <v>-2</v>
      </c>
      <c r="L97" s="93"/>
      <c r="M97" s="93">
        <v>-2</v>
      </c>
      <c r="N97" s="93">
        <v>0</v>
      </c>
      <c r="O97" s="93">
        <v>-2</v>
      </c>
      <c r="P97" s="93"/>
      <c r="Q97" s="93"/>
      <c r="R97" s="93"/>
      <c r="S97" s="93"/>
      <c r="T97" s="93">
        <v>0</v>
      </c>
      <c r="U97" s="93"/>
      <c r="V97" s="93"/>
      <c r="W97" s="93"/>
      <c r="X97" s="93"/>
      <c r="Y97" s="93"/>
      <c r="Z97" s="99">
        <v>0</v>
      </c>
      <c r="AA97" s="99"/>
      <c r="AB97" s="93"/>
      <c r="AC97" s="99"/>
      <c r="AD97" s="95"/>
      <c r="AE97" s="95"/>
      <c r="AF97" s="95">
        <v>0</v>
      </c>
      <c r="AG97" s="95"/>
      <c r="AH97" s="95"/>
      <c r="AI97" s="95"/>
      <c r="AJ97" s="99">
        <f t="shared" si="2"/>
        <v>0</v>
      </c>
      <c r="AK97" s="93" t="s">
        <v>2672</v>
      </c>
      <c r="AL97" s="99"/>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row>
    <row r="98" spans="1:38">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row r="100" spans="36:36">
      <c r="AJ100" s="101"/>
    </row>
    <row r="101" spans="36:36">
      <c r="AJ101" s="102"/>
    </row>
  </sheetData>
  <sortState ref="A3:AL101">
    <sortCondition ref="AJ84:AJ101" descending="1"/>
  </sortState>
  <mergeCells count="1">
    <mergeCell ref="A1:AL1"/>
  </mergeCells>
  <dataValidations count="2">
    <dataValidation type="list" allowBlank="1" showInputMessage="1" showErrorMessage="1" sqref="H14 H4:H9 H11:H12 H22:H97 H100:H825">
      <formula1>"全日制学术博士,全日制学术硕士,全日制专业硕士,非全日制专业硕士"</formula1>
    </dataValidation>
    <dataValidation type="list" allowBlank="1" showInputMessage="1" showErrorMessage="1" sqref="I14 I4:I9 I11:I12 I22:I97 I100:I785">
      <formula1>"定向,非定向"</formula1>
    </dataValidation>
  </dataValidation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7"/>
  <sheetViews>
    <sheetView zoomScale="81" zoomScaleNormal="81" workbookViewId="0">
      <selection activeCell="T16" sqref="T16"/>
    </sheetView>
  </sheetViews>
  <sheetFormatPr defaultColWidth="9" defaultRowHeight="49.95" customHeight="1"/>
  <cols>
    <col min="1" max="1" width="9" style="36"/>
    <col min="2" max="2" width="16.775" style="36" customWidth="1"/>
    <col min="3" max="3" width="17.6666666666667" style="36" customWidth="1"/>
    <col min="4" max="4" width="9" style="36" hidden="1" customWidth="1"/>
    <col min="5" max="5" width="9" style="36"/>
    <col min="6" max="6" width="9" style="36" hidden="1" customWidth="1"/>
    <col min="7" max="7" width="9" style="36"/>
    <col min="8" max="8" width="10.8833333333333" style="36" customWidth="1"/>
    <col min="9" max="9" width="11.2166666666667" style="36" customWidth="1"/>
    <col min="10" max="13" width="9" style="36" hidden="1" customWidth="1"/>
    <col min="14" max="14" width="13.4416666666667" style="36" customWidth="1"/>
    <col min="15" max="18" width="9" style="36" hidden="1" customWidth="1"/>
    <col min="19" max="19" width="3.10833333333333" style="36" hidden="1" customWidth="1"/>
    <col min="20" max="20" width="14.3333333333333" style="36" customWidth="1"/>
    <col min="21" max="25" width="9" style="36" hidden="1" customWidth="1"/>
    <col min="26" max="26" width="14.4416666666667" style="36" customWidth="1"/>
    <col min="27" max="31" width="9" style="36" hidden="1" customWidth="1"/>
    <col min="32" max="32" width="17.2166666666667" style="36" customWidth="1"/>
    <col min="33" max="35" width="9" style="36" hidden="1" customWidth="1"/>
    <col min="36" max="36" width="9" style="36"/>
    <col min="37" max="37" width="9" style="36" hidden="1" customWidth="1"/>
    <col min="38" max="38" width="11.2166666666667" style="36" customWidth="1"/>
    <col min="39" max="16384" width="9" style="2"/>
  </cols>
  <sheetData>
    <row r="1" customHeight="1" spans="1:38">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row>
    <row r="2" s="1" customFormat="1"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customHeight="1" spans="1:38">
      <c r="A3" s="8">
        <v>1</v>
      </c>
      <c r="B3" s="8">
        <v>20201145003</v>
      </c>
      <c r="C3" s="8" t="s">
        <v>35</v>
      </c>
      <c r="D3" s="8" t="s">
        <v>2674</v>
      </c>
      <c r="E3" s="8" t="s">
        <v>2675</v>
      </c>
      <c r="F3" s="8">
        <v>18320726908</v>
      </c>
      <c r="G3" s="8" t="s">
        <v>399</v>
      </c>
      <c r="H3" s="8" t="s">
        <v>2676</v>
      </c>
      <c r="I3" s="8" t="s">
        <v>40</v>
      </c>
      <c r="J3" s="8">
        <v>0.6</v>
      </c>
      <c r="K3" s="8" t="s">
        <v>2677</v>
      </c>
      <c r="L3" s="8">
        <v>0.6</v>
      </c>
      <c r="M3" s="8" t="s">
        <v>2677</v>
      </c>
      <c r="N3" s="8">
        <v>0.6</v>
      </c>
      <c r="O3" s="8" t="s">
        <v>2677</v>
      </c>
      <c r="P3" s="8">
        <v>8.98</v>
      </c>
      <c r="Q3" s="39" t="s">
        <v>2678</v>
      </c>
      <c r="R3" s="8">
        <v>8.98</v>
      </c>
      <c r="S3" s="39" t="s">
        <v>2678</v>
      </c>
      <c r="T3" s="8">
        <v>8.98</v>
      </c>
      <c r="U3" s="39" t="s">
        <v>2678</v>
      </c>
      <c r="V3" s="8">
        <v>30.4</v>
      </c>
      <c r="W3" s="39" t="s">
        <v>2679</v>
      </c>
      <c r="X3" s="8">
        <v>30.4</v>
      </c>
      <c r="Y3" s="39" t="s">
        <v>2679</v>
      </c>
      <c r="Z3" s="8">
        <v>30.4</v>
      </c>
      <c r="AA3" s="39" t="s">
        <v>2679</v>
      </c>
      <c r="AB3" s="8">
        <v>0.2</v>
      </c>
      <c r="AC3" s="8" t="s">
        <v>630</v>
      </c>
      <c r="AD3" s="8">
        <v>0.2</v>
      </c>
      <c r="AE3" s="8" t="s">
        <v>630</v>
      </c>
      <c r="AF3" s="8">
        <v>0.2</v>
      </c>
      <c r="AG3" s="8" t="s">
        <v>630</v>
      </c>
      <c r="AH3" s="8"/>
      <c r="AI3" s="8"/>
      <c r="AJ3" s="42">
        <f t="shared" ref="AJ3:AJ17" si="0">N3+T3+Z3+AF3</f>
        <v>40.18</v>
      </c>
      <c r="AK3" s="8"/>
      <c r="AL3" s="8" t="s">
        <v>47</v>
      </c>
    </row>
    <row r="4" customHeight="1" spans="1:38">
      <c r="A4" s="8">
        <v>2</v>
      </c>
      <c r="B4" s="8">
        <v>20201145006</v>
      </c>
      <c r="C4" s="8" t="s">
        <v>35</v>
      </c>
      <c r="D4" s="8" t="s">
        <v>2674</v>
      </c>
      <c r="E4" s="8" t="s">
        <v>2680</v>
      </c>
      <c r="F4" s="8">
        <v>13610301601</v>
      </c>
      <c r="G4" s="8" t="s">
        <v>425</v>
      </c>
      <c r="H4" s="8" t="s">
        <v>2676</v>
      </c>
      <c r="I4" s="8" t="s">
        <v>40</v>
      </c>
      <c r="J4" s="8">
        <v>0.6</v>
      </c>
      <c r="K4" s="8" t="s">
        <v>2681</v>
      </c>
      <c r="L4" s="8">
        <v>0.6</v>
      </c>
      <c r="M4" s="8" t="s">
        <v>2681</v>
      </c>
      <c r="N4" s="8">
        <v>0.6</v>
      </c>
      <c r="O4" s="8" t="s">
        <v>2681</v>
      </c>
      <c r="P4" s="8">
        <v>8.72</v>
      </c>
      <c r="Q4" s="39" t="s">
        <v>2682</v>
      </c>
      <c r="R4" s="8">
        <v>8.72</v>
      </c>
      <c r="S4" s="39" t="s">
        <v>2682</v>
      </c>
      <c r="T4" s="8">
        <v>8.72</v>
      </c>
      <c r="U4" s="39" t="s">
        <v>2682</v>
      </c>
      <c r="V4" s="8">
        <v>30</v>
      </c>
      <c r="W4" s="8" t="s">
        <v>2683</v>
      </c>
      <c r="X4" s="8">
        <v>30</v>
      </c>
      <c r="Y4" s="8" t="s">
        <v>2683</v>
      </c>
      <c r="Z4" s="8">
        <v>30</v>
      </c>
      <c r="AA4" s="8" t="s">
        <v>2683</v>
      </c>
      <c r="AB4" s="8">
        <v>0</v>
      </c>
      <c r="AC4" s="8"/>
      <c r="AD4" s="8">
        <v>0</v>
      </c>
      <c r="AE4" s="8"/>
      <c r="AF4" s="8">
        <v>0</v>
      </c>
      <c r="AG4" s="8"/>
      <c r="AH4" s="8"/>
      <c r="AI4" s="8"/>
      <c r="AJ4" s="42">
        <f t="shared" si="0"/>
        <v>39.32</v>
      </c>
      <c r="AK4" s="8"/>
      <c r="AL4" s="8" t="s">
        <v>47</v>
      </c>
    </row>
    <row r="5" customHeight="1" spans="1:38">
      <c r="A5" s="8">
        <v>3</v>
      </c>
      <c r="B5" s="8">
        <v>20201145009</v>
      </c>
      <c r="C5" s="8" t="s">
        <v>35</v>
      </c>
      <c r="D5" s="8" t="s">
        <v>2674</v>
      </c>
      <c r="E5" s="8" t="s">
        <v>2684</v>
      </c>
      <c r="F5" s="8">
        <v>17820512869</v>
      </c>
      <c r="G5" s="8" t="s">
        <v>352</v>
      </c>
      <c r="H5" s="8" t="s">
        <v>2676</v>
      </c>
      <c r="I5" s="8" t="s">
        <v>40</v>
      </c>
      <c r="J5" s="8">
        <v>2.6</v>
      </c>
      <c r="K5" s="8" t="s">
        <v>2685</v>
      </c>
      <c r="L5" s="8">
        <v>2.6</v>
      </c>
      <c r="M5" s="8" t="s">
        <v>2685</v>
      </c>
      <c r="N5" s="8">
        <v>2.6</v>
      </c>
      <c r="O5" s="8" t="s">
        <v>2685</v>
      </c>
      <c r="P5" s="8">
        <v>9.07</v>
      </c>
      <c r="Q5" s="8" t="s">
        <v>2686</v>
      </c>
      <c r="R5" s="8">
        <v>9.07</v>
      </c>
      <c r="S5" s="8" t="s">
        <v>2686</v>
      </c>
      <c r="T5" s="8">
        <v>9.07</v>
      </c>
      <c r="U5" s="8" t="s">
        <v>2686</v>
      </c>
      <c r="V5" s="8">
        <v>27</v>
      </c>
      <c r="W5" s="8" t="s">
        <v>2687</v>
      </c>
      <c r="X5" s="8">
        <v>27</v>
      </c>
      <c r="Y5" s="8" t="s">
        <v>2687</v>
      </c>
      <c r="Z5" s="8">
        <v>27</v>
      </c>
      <c r="AA5" s="8" t="s">
        <v>2687</v>
      </c>
      <c r="AB5" s="8">
        <v>0</v>
      </c>
      <c r="AC5" s="8"/>
      <c r="AD5" s="8">
        <v>0</v>
      </c>
      <c r="AE5" s="8"/>
      <c r="AF5" s="8">
        <v>0</v>
      </c>
      <c r="AG5" s="8"/>
      <c r="AH5" s="8"/>
      <c r="AI5" s="8"/>
      <c r="AJ5" s="42">
        <f t="shared" si="0"/>
        <v>38.67</v>
      </c>
      <c r="AK5" s="8"/>
      <c r="AL5" s="8" t="s">
        <v>47</v>
      </c>
    </row>
    <row r="6" customHeight="1" spans="1:38">
      <c r="A6" s="10">
        <v>4</v>
      </c>
      <c r="B6" s="10">
        <v>20201145008</v>
      </c>
      <c r="C6" s="10" t="s">
        <v>35</v>
      </c>
      <c r="D6" s="10" t="s">
        <v>2688</v>
      </c>
      <c r="E6" s="10" t="s">
        <v>2689</v>
      </c>
      <c r="F6" s="10">
        <v>18206180148</v>
      </c>
      <c r="G6" s="10" t="s">
        <v>527</v>
      </c>
      <c r="H6" s="10" t="s">
        <v>2676</v>
      </c>
      <c r="I6" s="10" t="s">
        <v>40</v>
      </c>
      <c r="J6" s="10">
        <v>0.2</v>
      </c>
      <c r="K6" s="38" t="s">
        <v>2690</v>
      </c>
      <c r="L6" s="10">
        <v>0.2</v>
      </c>
      <c r="M6" s="38" t="s">
        <v>2690</v>
      </c>
      <c r="N6" s="10">
        <v>0.2</v>
      </c>
      <c r="O6" s="38" t="s">
        <v>2690</v>
      </c>
      <c r="P6" s="10">
        <v>8.91</v>
      </c>
      <c r="Q6" s="40" t="s">
        <v>2691</v>
      </c>
      <c r="R6" s="10">
        <v>8.91</v>
      </c>
      <c r="S6" s="40" t="s">
        <v>2691</v>
      </c>
      <c r="T6" s="10">
        <v>8.91</v>
      </c>
      <c r="U6" s="40" t="s">
        <v>2691</v>
      </c>
      <c r="V6" s="10">
        <v>18</v>
      </c>
      <c r="W6" s="38" t="s">
        <v>2692</v>
      </c>
      <c r="X6" s="10">
        <v>18</v>
      </c>
      <c r="Y6" s="38" t="s">
        <v>2692</v>
      </c>
      <c r="Z6" s="10">
        <v>18</v>
      </c>
      <c r="AA6" s="38" t="s">
        <v>2692</v>
      </c>
      <c r="AB6" s="10">
        <v>0.2</v>
      </c>
      <c r="AC6" s="40" t="s">
        <v>2693</v>
      </c>
      <c r="AD6" s="10">
        <v>0.2</v>
      </c>
      <c r="AE6" s="40" t="s">
        <v>2693</v>
      </c>
      <c r="AF6" s="10">
        <v>0.2</v>
      </c>
      <c r="AG6" s="40" t="s">
        <v>2693</v>
      </c>
      <c r="AH6" s="10"/>
      <c r="AI6" s="10"/>
      <c r="AJ6" s="43">
        <f t="shared" si="0"/>
        <v>27.31</v>
      </c>
      <c r="AK6" s="10"/>
      <c r="AL6" s="10" t="s">
        <v>186</v>
      </c>
    </row>
    <row r="7" customHeight="1" spans="1:38">
      <c r="A7" s="10">
        <v>8</v>
      </c>
      <c r="B7" s="10">
        <v>20204073010</v>
      </c>
      <c r="C7" s="10" t="s">
        <v>2694</v>
      </c>
      <c r="D7" s="10" t="s">
        <v>2674</v>
      </c>
      <c r="E7" s="10" t="s">
        <v>2695</v>
      </c>
      <c r="F7" s="10">
        <v>15736706316</v>
      </c>
      <c r="G7" s="10" t="s">
        <v>169</v>
      </c>
      <c r="H7" s="10" t="s">
        <v>2676</v>
      </c>
      <c r="I7" s="10" t="s">
        <v>40</v>
      </c>
      <c r="J7" s="10">
        <v>1.3</v>
      </c>
      <c r="K7" s="10" t="s">
        <v>2696</v>
      </c>
      <c r="L7" s="10">
        <v>1.3</v>
      </c>
      <c r="M7" s="10" t="s">
        <v>2696</v>
      </c>
      <c r="N7" s="10">
        <v>1.1</v>
      </c>
      <c r="O7" s="10" t="s">
        <v>2697</v>
      </c>
      <c r="P7" s="10">
        <v>9</v>
      </c>
      <c r="Q7" s="38" t="s">
        <v>2698</v>
      </c>
      <c r="R7" s="10">
        <v>9</v>
      </c>
      <c r="S7" s="38" t="s">
        <v>2698</v>
      </c>
      <c r="T7" s="10">
        <v>9</v>
      </c>
      <c r="U7" s="38" t="s">
        <v>2698</v>
      </c>
      <c r="V7" s="10">
        <v>0.6</v>
      </c>
      <c r="W7" s="38" t="s">
        <v>2699</v>
      </c>
      <c r="X7" s="10">
        <v>0.6</v>
      </c>
      <c r="Y7" s="38" t="s">
        <v>2699</v>
      </c>
      <c r="Z7" s="10">
        <v>2.4</v>
      </c>
      <c r="AA7" s="38" t="s">
        <v>2700</v>
      </c>
      <c r="AB7" s="10">
        <v>0.4</v>
      </c>
      <c r="AC7" s="10" t="s">
        <v>2701</v>
      </c>
      <c r="AD7" s="10">
        <v>0.4</v>
      </c>
      <c r="AE7" s="10" t="s">
        <v>2701</v>
      </c>
      <c r="AF7" s="10">
        <v>0.4</v>
      </c>
      <c r="AG7" s="10" t="s">
        <v>2701</v>
      </c>
      <c r="AH7" s="10"/>
      <c r="AI7" s="10"/>
      <c r="AJ7" s="43">
        <f t="shared" si="0"/>
        <v>12.9</v>
      </c>
      <c r="AK7" s="10"/>
      <c r="AL7" s="10" t="s">
        <v>186</v>
      </c>
    </row>
    <row r="8" customHeight="1" spans="1:38">
      <c r="A8" s="10">
        <v>5</v>
      </c>
      <c r="B8" s="12" t="s">
        <v>2702</v>
      </c>
      <c r="C8" s="10" t="s">
        <v>35</v>
      </c>
      <c r="D8" s="10" t="s">
        <v>2688</v>
      </c>
      <c r="E8" s="10" t="s">
        <v>2703</v>
      </c>
      <c r="F8" s="10">
        <v>15915719001</v>
      </c>
      <c r="G8" s="10" t="s">
        <v>535</v>
      </c>
      <c r="H8" s="10" t="s">
        <v>2676</v>
      </c>
      <c r="I8" s="10" t="s">
        <v>40</v>
      </c>
      <c r="J8" s="10">
        <v>0.1</v>
      </c>
      <c r="K8" s="38" t="s">
        <v>2704</v>
      </c>
      <c r="L8" s="10">
        <v>0.1</v>
      </c>
      <c r="M8" s="38" t="s">
        <v>2704</v>
      </c>
      <c r="N8" s="10">
        <v>0.1</v>
      </c>
      <c r="O8" s="38" t="s">
        <v>2704</v>
      </c>
      <c r="P8" s="10">
        <v>9.1</v>
      </c>
      <c r="Q8" s="10" t="s">
        <v>2705</v>
      </c>
      <c r="R8" s="10">
        <v>9.1</v>
      </c>
      <c r="S8" s="10" t="s">
        <v>2705</v>
      </c>
      <c r="T8" s="10">
        <v>9.1</v>
      </c>
      <c r="U8" s="10" t="s">
        <v>2705</v>
      </c>
      <c r="V8" s="10">
        <v>3</v>
      </c>
      <c r="W8" s="10" t="s">
        <v>2706</v>
      </c>
      <c r="X8" s="10">
        <v>3</v>
      </c>
      <c r="Y8" s="10" t="s">
        <v>2706</v>
      </c>
      <c r="Z8" s="10">
        <v>3</v>
      </c>
      <c r="AA8" s="10" t="s">
        <v>2706</v>
      </c>
      <c r="AB8" s="10">
        <v>0.55</v>
      </c>
      <c r="AC8" s="38" t="s">
        <v>2707</v>
      </c>
      <c r="AD8" s="10">
        <v>0.55</v>
      </c>
      <c r="AE8" s="38" t="s">
        <v>2707</v>
      </c>
      <c r="AF8" s="10">
        <v>0.55</v>
      </c>
      <c r="AG8" s="38" t="s">
        <v>2707</v>
      </c>
      <c r="AH8" s="10"/>
      <c r="AI8" s="10"/>
      <c r="AJ8" s="43">
        <f t="shared" si="0"/>
        <v>12.75</v>
      </c>
      <c r="AK8" s="10"/>
      <c r="AL8" s="10" t="s">
        <v>186</v>
      </c>
    </row>
    <row r="9" customHeight="1" spans="1:38">
      <c r="A9" s="10">
        <v>6</v>
      </c>
      <c r="B9" s="10">
        <v>20204073024</v>
      </c>
      <c r="C9" s="10" t="s">
        <v>2694</v>
      </c>
      <c r="D9" s="10" t="s">
        <v>2708</v>
      </c>
      <c r="E9" s="10" t="s">
        <v>2709</v>
      </c>
      <c r="F9" s="10">
        <v>13556145061</v>
      </c>
      <c r="G9" s="10" t="s">
        <v>425</v>
      </c>
      <c r="H9" s="10" t="s">
        <v>2676</v>
      </c>
      <c r="I9" s="10" t="s">
        <v>40</v>
      </c>
      <c r="J9" s="10">
        <v>3.1</v>
      </c>
      <c r="K9" s="38" t="s">
        <v>2710</v>
      </c>
      <c r="L9" s="10">
        <v>3.1</v>
      </c>
      <c r="M9" s="38" t="s">
        <v>2710</v>
      </c>
      <c r="N9" s="10">
        <v>3.1</v>
      </c>
      <c r="O9" s="38" t="s">
        <v>2710</v>
      </c>
      <c r="P9" s="10">
        <v>8.62</v>
      </c>
      <c r="Q9" s="38" t="s">
        <v>2711</v>
      </c>
      <c r="R9" s="10">
        <v>8.62</v>
      </c>
      <c r="S9" s="38" t="s">
        <v>2711</v>
      </c>
      <c r="T9" s="10">
        <v>8.62</v>
      </c>
      <c r="U9" s="38" t="s">
        <v>2711</v>
      </c>
      <c r="V9" s="10">
        <v>0.4</v>
      </c>
      <c r="W9" s="38" t="s">
        <v>2712</v>
      </c>
      <c r="X9" s="10">
        <v>0.4</v>
      </c>
      <c r="Y9" s="38" t="s">
        <v>2712</v>
      </c>
      <c r="Z9" s="10">
        <v>0.4</v>
      </c>
      <c r="AA9" s="38" t="s">
        <v>2712</v>
      </c>
      <c r="AB9" s="10">
        <v>0.2</v>
      </c>
      <c r="AC9" s="10" t="s">
        <v>2713</v>
      </c>
      <c r="AD9" s="10">
        <v>0.2</v>
      </c>
      <c r="AE9" s="10" t="s">
        <v>2713</v>
      </c>
      <c r="AF9" s="10">
        <v>0.2</v>
      </c>
      <c r="AG9" s="10" t="s">
        <v>2713</v>
      </c>
      <c r="AH9" s="10"/>
      <c r="AI9" s="10"/>
      <c r="AJ9" s="43">
        <f t="shared" si="0"/>
        <v>12.32</v>
      </c>
      <c r="AK9" s="10"/>
      <c r="AL9" s="10" t="s">
        <v>186</v>
      </c>
    </row>
    <row r="10" customHeight="1" spans="1:38">
      <c r="A10" s="10">
        <v>7</v>
      </c>
      <c r="B10" s="10">
        <v>20201145012</v>
      </c>
      <c r="C10" s="10" t="s">
        <v>35</v>
      </c>
      <c r="D10" s="10" t="s">
        <v>2674</v>
      </c>
      <c r="E10" s="10" t="s">
        <v>2714</v>
      </c>
      <c r="F10" s="10">
        <v>15877397231</v>
      </c>
      <c r="G10" s="10" t="s">
        <v>206</v>
      </c>
      <c r="H10" s="10" t="s">
        <v>2676</v>
      </c>
      <c r="I10" s="10" t="s">
        <v>40</v>
      </c>
      <c r="J10" s="10">
        <v>0.5</v>
      </c>
      <c r="K10" s="38" t="s">
        <v>2715</v>
      </c>
      <c r="L10" s="10">
        <v>0.5</v>
      </c>
      <c r="M10" s="38" t="s">
        <v>2715</v>
      </c>
      <c r="N10" s="10">
        <v>0.5</v>
      </c>
      <c r="O10" s="38" t="s">
        <v>2715</v>
      </c>
      <c r="P10" s="10">
        <v>8.84</v>
      </c>
      <c r="Q10" s="38" t="s">
        <v>2716</v>
      </c>
      <c r="R10" s="10">
        <v>8.84</v>
      </c>
      <c r="S10" s="38" t="s">
        <v>2716</v>
      </c>
      <c r="T10" s="10">
        <v>8.84</v>
      </c>
      <c r="U10" s="38" t="s">
        <v>2716</v>
      </c>
      <c r="V10" s="10">
        <v>0.4</v>
      </c>
      <c r="W10" s="38" t="s">
        <v>2717</v>
      </c>
      <c r="X10" s="10">
        <v>0.4</v>
      </c>
      <c r="Y10" s="38" t="s">
        <v>2717</v>
      </c>
      <c r="Z10" s="10">
        <v>0.4</v>
      </c>
      <c r="AA10" s="38" t="s">
        <v>2717</v>
      </c>
      <c r="AB10" s="10">
        <v>2.2</v>
      </c>
      <c r="AC10" s="38" t="s">
        <v>2718</v>
      </c>
      <c r="AD10" s="10">
        <v>2.2</v>
      </c>
      <c r="AE10" s="38" t="s">
        <v>2718</v>
      </c>
      <c r="AF10" s="10">
        <v>2.2</v>
      </c>
      <c r="AG10" s="38" t="s">
        <v>2718</v>
      </c>
      <c r="AH10" s="10"/>
      <c r="AI10" s="10"/>
      <c r="AJ10" s="43">
        <f t="shared" si="0"/>
        <v>11.94</v>
      </c>
      <c r="AK10" s="10"/>
      <c r="AL10" s="10" t="s">
        <v>186</v>
      </c>
    </row>
    <row r="11" customHeight="1" spans="1:38">
      <c r="A11" s="10">
        <v>9</v>
      </c>
      <c r="B11" s="10">
        <v>20201145007</v>
      </c>
      <c r="C11" s="10" t="s">
        <v>35</v>
      </c>
      <c r="D11" s="10" t="s">
        <v>2674</v>
      </c>
      <c r="E11" s="10" t="s">
        <v>2719</v>
      </c>
      <c r="F11" s="10">
        <v>15180413327</v>
      </c>
      <c r="G11" s="10" t="s">
        <v>314</v>
      </c>
      <c r="H11" s="10" t="s">
        <v>2676</v>
      </c>
      <c r="I11" s="10" t="s">
        <v>40</v>
      </c>
      <c r="J11" s="10">
        <v>0.6</v>
      </c>
      <c r="K11" s="10" t="s">
        <v>2720</v>
      </c>
      <c r="L11" s="10">
        <v>0.6</v>
      </c>
      <c r="M11" s="10" t="s">
        <v>2720</v>
      </c>
      <c r="N11" s="10">
        <v>0.6</v>
      </c>
      <c r="O11" s="10" t="s">
        <v>2720</v>
      </c>
      <c r="P11" s="10">
        <v>8.95</v>
      </c>
      <c r="Q11" s="10" t="s">
        <v>2721</v>
      </c>
      <c r="R11" s="10">
        <v>8.95</v>
      </c>
      <c r="S11" s="10" t="s">
        <v>2721</v>
      </c>
      <c r="T11" s="10">
        <v>8.95</v>
      </c>
      <c r="U11" s="10" t="s">
        <v>2721</v>
      </c>
      <c r="V11" s="10">
        <v>0.8</v>
      </c>
      <c r="W11" s="10" t="s">
        <v>2722</v>
      </c>
      <c r="X11" s="10">
        <v>0.8</v>
      </c>
      <c r="Y11" s="10" t="s">
        <v>2722</v>
      </c>
      <c r="Z11" s="10">
        <v>0.8</v>
      </c>
      <c r="AA11" s="10" t="s">
        <v>2722</v>
      </c>
      <c r="AB11" s="10">
        <v>0.6</v>
      </c>
      <c r="AC11" s="10" t="s">
        <v>2723</v>
      </c>
      <c r="AD11" s="10">
        <v>0.6</v>
      </c>
      <c r="AE11" s="10" t="s">
        <v>2723</v>
      </c>
      <c r="AF11" s="10">
        <v>0.6</v>
      </c>
      <c r="AG11" s="10" t="s">
        <v>2723</v>
      </c>
      <c r="AH11" s="10"/>
      <c r="AI11" s="10"/>
      <c r="AJ11" s="43">
        <f t="shared" si="0"/>
        <v>10.95</v>
      </c>
      <c r="AK11" s="10"/>
      <c r="AL11" s="10" t="s">
        <v>186</v>
      </c>
    </row>
    <row r="12" customHeight="1" spans="1:38">
      <c r="A12" s="10">
        <v>10</v>
      </c>
      <c r="B12" s="10">
        <v>20201047006</v>
      </c>
      <c r="C12" s="10" t="s">
        <v>157</v>
      </c>
      <c r="D12" s="10" t="s">
        <v>2708</v>
      </c>
      <c r="E12" s="10" t="s">
        <v>2724</v>
      </c>
      <c r="F12" s="10">
        <v>18928832356</v>
      </c>
      <c r="G12" s="10" t="s">
        <v>221</v>
      </c>
      <c r="H12" s="10" t="s">
        <v>2676</v>
      </c>
      <c r="I12" s="10" t="s">
        <v>40</v>
      </c>
      <c r="J12" s="10">
        <v>0.6</v>
      </c>
      <c r="K12" s="10"/>
      <c r="L12" s="10">
        <v>0.6</v>
      </c>
      <c r="M12" s="10"/>
      <c r="N12" s="10">
        <v>0.5</v>
      </c>
      <c r="O12" s="38" t="s">
        <v>2725</v>
      </c>
      <c r="P12" s="10">
        <v>8.95</v>
      </c>
      <c r="Q12" s="10"/>
      <c r="R12" s="10">
        <v>8.95</v>
      </c>
      <c r="S12" s="10"/>
      <c r="T12" s="10">
        <v>8.95</v>
      </c>
      <c r="U12" s="10"/>
      <c r="V12" s="10">
        <v>0.4</v>
      </c>
      <c r="W12" s="10"/>
      <c r="X12" s="10">
        <v>0.4</v>
      </c>
      <c r="Y12" s="10"/>
      <c r="Z12" s="10">
        <v>0.4</v>
      </c>
      <c r="AA12" s="10"/>
      <c r="AB12" s="10">
        <v>0.9</v>
      </c>
      <c r="AC12" s="10"/>
      <c r="AD12" s="10">
        <v>0.9</v>
      </c>
      <c r="AE12" s="10"/>
      <c r="AF12" s="10">
        <v>0.9</v>
      </c>
      <c r="AG12" s="10"/>
      <c r="AH12" s="10"/>
      <c r="AI12" s="10"/>
      <c r="AJ12" s="43">
        <f t="shared" si="0"/>
        <v>10.75</v>
      </c>
      <c r="AK12" s="10"/>
      <c r="AL12" s="10" t="s">
        <v>186</v>
      </c>
    </row>
    <row r="13" customHeight="1" spans="1:38">
      <c r="A13" s="10">
        <v>11</v>
      </c>
      <c r="B13" s="10">
        <v>20201047005</v>
      </c>
      <c r="C13" s="10" t="s">
        <v>157</v>
      </c>
      <c r="D13" s="10" t="s">
        <v>2708</v>
      </c>
      <c r="E13" s="10" t="s">
        <v>2726</v>
      </c>
      <c r="F13" s="10">
        <v>18312726587</v>
      </c>
      <c r="G13" s="10" t="s">
        <v>352</v>
      </c>
      <c r="H13" s="10" t="s">
        <v>2676</v>
      </c>
      <c r="I13" s="10" t="s">
        <v>40</v>
      </c>
      <c r="J13" s="10">
        <v>1</v>
      </c>
      <c r="K13" s="10" t="s">
        <v>2727</v>
      </c>
      <c r="L13" s="10">
        <v>1</v>
      </c>
      <c r="M13" s="10" t="s">
        <v>2727</v>
      </c>
      <c r="N13" s="10">
        <v>1</v>
      </c>
      <c r="O13" s="10" t="s">
        <v>2727</v>
      </c>
      <c r="P13" s="10">
        <v>8.8</v>
      </c>
      <c r="Q13" s="10" t="s">
        <v>2728</v>
      </c>
      <c r="R13" s="10">
        <v>8.8</v>
      </c>
      <c r="S13" s="10" t="s">
        <v>2728</v>
      </c>
      <c r="T13" s="10">
        <v>8.8</v>
      </c>
      <c r="U13" s="10" t="s">
        <v>2728</v>
      </c>
      <c r="V13" s="10" t="s">
        <v>95</v>
      </c>
      <c r="W13" s="10" t="s">
        <v>2729</v>
      </c>
      <c r="X13" s="10" t="s">
        <v>95</v>
      </c>
      <c r="Y13" s="10" t="s">
        <v>2729</v>
      </c>
      <c r="Z13" s="10">
        <v>0.2</v>
      </c>
      <c r="AA13" s="10" t="s">
        <v>2729</v>
      </c>
      <c r="AB13" s="10"/>
      <c r="AC13" s="10"/>
      <c r="AD13" s="10"/>
      <c r="AE13" s="10"/>
      <c r="AF13" s="10">
        <v>0</v>
      </c>
      <c r="AG13" s="10"/>
      <c r="AH13" s="10"/>
      <c r="AI13" s="10"/>
      <c r="AJ13" s="43">
        <f t="shared" si="0"/>
        <v>10</v>
      </c>
      <c r="AK13" s="10"/>
      <c r="AL13" s="10" t="s">
        <v>186</v>
      </c>
    </row>
    <row r="14" customHeight="1" spans="1:38">
      <c r="A14" s="15">
        <v>12</v>
      </c>
      <c r="B14" s="15">
        <v>20201145005</v>
      </c>
      <c r="C14" s="15" t="s">
        <v>35</v>
      </c>
      <c r="D14" s="15" t="s">
        <v>2674</v>
      </c>
      <c r="E14" s="15" t="s">
        <v>2730</v>
      </c>
      <c r="F14" s="15">
        <v>18868005961</v>
      </c>
      <c r="G14" s="15" t="s">
        <v>336</v>
      </c>
      <c r="H14" s="15" t="s">
        <v>2676</v>
      </c>
      <c r="I14" s="15" t="s">
        <v>40</v>
      </c>
      <c r="J14" s="15">
        <v>0.8</v>
      </c>
      <c r="K14" s="15" t="s">
        <v>2731</v>
      </c>
      <c r="L14" s="15">
        <v>0.8</v>
      </c>
      <c r="M14" s="15" t="s">
        <v>2731</v>
      </c>
      <c r="N14" s="15">
        <v>0.8</v>
      </c>
      <c r="O14" s="15" t="s">
        <v>2731</v>
      </c>
      <c r="P14" s="15">
        <v>8.98</v>
      </c>
      <c r="Q14" s="41" t="s">
        <v>2732</v>
      </c>
      <c r="R14" s="15">
        <v>8.98</v>
      </c>
      <c r="S14" s="41" t="s">
        <v>2732</v>
      </c>
      <c r="T14" s="15">
        <v>8.98</v>
      </c>
      <c r="U14" s="41" t="s">
        <v>2732</v>
      </c>
      <c r="V14" s="15">
        <v>0</v>
      </c>
      <c r="W14" s="15"/>
      <c r="X14" s="15">
        <v>0</v>
      </c>
      <c r="Y14" s="15"/>
      <c r="Z14" s="15">
        <v>0</v>
      </c>
      <c r="AA14" s="15"/>
      <c r="AB14" s="15">
        <v>0</v>
      </c>
      <c r="AC14" s="15"/>
      <c r="AD14" s="15">
        <v>0</v>
      </c>
      <c r="AE14" s="15"/>
      <c r="AF14" s="15">
        <v>0</v>
      </c>
      <c r="AG14" s="15"/>
      <c r="AH14" s="15"/>
      <c r="AI14" s="15"/>
      <c r="AJ14" s="44">
        <f t="shared" si="0"/>
        <v>9.78</v>
      </c>
      <c r="AK14" s="15"/>
      <c r="AL14" s="15" t="s">
        <v>480</v>
      </c>
    </row>
    <row r="15" customHeight="1" spans="1:38">
      <c r="A15" s="15">
        <v>13</v>
      </c>
      <c r="B15" s="15">
        <v>20201145004</v>
      </c>
      <c r="C15" s="15" t="s">
        <v>35</v>
      </c>
      <c r="D15" s="15" t="s">
        <v>2708</v>
      </c>
      <c r="E15" s="15" t="s">
        <v>2733</v>
      </c>
      <c r="F15" s="15">
        <v>17344059363</v>
      </c>
      <c r="G15" s="15" t="s">
        <v>336</v>
      </c>
      <c r="H15" s="15" t="s">
        <v>2676</v>
      </c>
      <c r="I15" s="15" t="s">
        <v>40</v>
      </c>
      <c r="J15" s="15">
        <v>0.6</v>
      </c>
      <c r="K15" s="15" t="s">
        <v>2734</v>
      </c>
      <c r="L15" s="15">
        <v>0.6</v>
      </c>
      <c r="M15" s="15" t="s">
        <v>2734</v>
      </c>
      <c r="N15" s="15">
        <v>0.6</v>
      </c>
      <c r="O15" s="15" t="s">
        <v>2734</v>
      </c>
      <c r="P15" s="15">
        <v>8.9</v>
      </c>
      <c r="Q15" s="15"/>
      <c r="R15" s="15">
        <v>8.9</v>
      </c>
      <c r="S15" s="15"/>
      <c r="T15" s="15">
        <v>8.9</v>
      </c>
      <c r="U15" s="15"/>
      <c r="V15" s="15">
        <v>0</v>
      </c>
      <c r="W15" s="15"/>
      <c r="X15" s="15">
        <v>0</v>
      </c>
      <c r="Y15" s="15"/>
      <c r="Z15" s="15">
        <v>0</v>
      </c>
      <c r="AA15" s="15"/>
      <c r="AB15" s="15">
        <v>0</v>
      </c>
      <c r="AC15" s="15"/>
      <c r="AD15" s="15">
        <v>0</v>
      </c>
      <c r="AE15" s="15"/>
      <c r="AF15" s="15">
        <v>0</v>
      </c>
      <c r="AG15" s="15"/>
      <c r="AH15" s="15"/>
      <c r="AI15" s="15"/>
      <c r="AJ15" s="44">
        <f t="shared" si="0"/>
        <v>9.5</v>
      </c>
      <c r="AK15" s="15"/>
      <c r="AL15" s="15" t="s">
        <v>480</v>
      </c>
    </row>
    <row r="16" customHeight="1" spans="1:38">
      <c r="A16" s="15">
        <v>14</v>
      </c>
      <c r="B16" s="15">
        <v>20201145011</v>
      </c>
      <c r="C16" s="15" t="s">
        <v>35</v>
      </c>
      <c r="D16" s="15" t="s">
        <v>2674</v>
      </c>
      <c r="E16" s="15" t="s">
        <v>2735</v>
      </c>
      <c r="F16" s="15">
        <v>15920433924</v>
      </c>
      <c r="G16" s="15" t="s">
        <v>2736</v>
      </c>
      <c r="H16" s="15" t="s">
        <v>2676</v>
      </c>
      <c r="I16" s="15" t="s">
        <v>40</v>
      </c>
      <c r="J16" s="15">
        <v>0</v>
      </c>
      <c r="K16" s="15"/>
      <c r="L16" s="15">
        <v>0</v>
      </c>
      <c r="M16" s="15"/>
      <c r="N16" s="15">
        <v>-0.1</v>
      </c>
      <c r="O16" s="15" t="s">
        <v>2737</v>
      </c>
      <c r="P16" s="15">
        <v>8.87</v>
      </c>
      <c r="Q16" s="15" t="s">
        <v>2738</v>
      </c>
      <c r="R16" s="15">
        <v>8.87</v>
      </c>
      <c r="S16" s="15" t="s">
        <v>2738</v>
      </c>
      <c r="T16" s="15">
        <v>8.87</v>
      </c>
      <c r="U16" s="15" t="s">
        <v>2738</v>
      </c>
      <c r="V16" s="15">
        <v>0</v>
      </c>
      <c r="W16" s="15"/>
      <c r="X16" s="15">
        <v>0</v>
      </c>
      <c r="Y16" s="15"/>
      <c r="Z16" s="15">
        <v>0</v>
      </c>
      <c r="AA16" s="15"/>
      <c r="AB16" s="15">
        <v>0</v>
      </c>
      <c r="AC16" s="15"/>
      <c r="AD16" s="15">
        <v>0</v>
      </c>
      <c r="AE16" s="15"/>
      <c r="AF16" s="15">
        <v>0</v>
      </c>
      <c r="AG16" s="15"/>
      <c r="AH16" s="15"/>
      <c r="AI16" s="15"/>
      <c r="AJ16" s="44">
        <f t="shared" si="0"/>
        <v>8.77</v>
      </c>
      <c r="AK16" s="15"/>
      <c r="AL16" s="15" t="s">
        <v>480</v>
      </c>
    </row>
    <row r="17" customHeight="1" spans="1:38">
      <c r="A17" s="15">
        <v>15</v>
      </c>
      <c r="B17" s="15">
        <v>20201145013</v>
      </c>
      <c r="C17" s="15" t="s">
        <v>35</v>
      </c>
      <c r="D17" s="15" t="s">
        <v>2708</v>
      </c>
      <c r="E17" s="15" t="s">
        <v>2739</v>
      </c>
      <c r="F17" s="15">
        <v>13726706422</v>
      </c>
      <c r="G17" s="15" t="s">
        <v>169</v>
      </c>
      <c r="H17" s="15" t="s">
        <v>2676</v>
      </c>
      <c r="I17" s="15" t="s">
        <v>40</v>
      </c>
      <c r="J17" s="15">
        <v>-0.1</v>
      </c>
      <c r="K17" s="15" t="s">
        <v>2737</v>
      </c>
      <c r="L17" s="15">
        <v>-0.1</v>
      </c>
      <c r="M17" s="15" t="s">
        <v>2737</v>
      </c>
      <c r="N17" s="15">
        <v>-0.1</v>
      </c>
      <c r="O17" s="15" t="s">
        <v>2737</v>
      </c>
      <c r="P17" s="15">
        <v>8.63</v>
      </c>
      <c r="Q17" s="15" t="s">
        <v>2740</v>
      </c>
      <c r="R17" s="15">
        <v>8.63</v>
      </c>
      <c r="S17" s="15" t="s">
        <v>2740</v>
      </c>
      <c r="T17" s="15">
        <v>8.63</v>
      </c>
      <c r="U17" s="15" t="s">
        <v>2740</v>
      </c>
      <c r="V17" s="15" t="s">
        <v>95</v>
      </c>
      <c r="W17" s="15" t="s">
        <v>2741</v>
      </c>
      <c r="X17" s="15" t="s">
        <v>95</v>
      </c>
      <c r="Y17" s="15" t="s">
        <v>2741</v>
      </c>
      <c r="Z17" s="15">
        <v>0.2</v>
      </c>
      <c r="AA17" s="15" t="s">
        <v>2741</v>
      </c>
      <c r="AB17" s="15"/>
      <c r="AC17" s="15"/>
      <c r="AD17" s="15"/>
      <c r="AE17" s="15"/>
      <c r="AF17" s="15">
        <v>0</v>
      </c>
      <c r="AG17" s="15"/>
      <c r="AH17" s="15"/>
      <c r="AI17" s="15"/>
      <c r="AJ17" s="44">
        <f t="shared" si="0"/>
        <v>8.73</v>
      </c>
      <c r="AK17" s="45"/>
      <c r="AL17" s="15" t="s">
        <v>480</v>
      </c>
    </row>
  </sheetData>
  <sortState ref="A3:AL17">
    <sortCondition ref="AJ2:AJ17" descending="1"/>
  </sortState>
  <mergeCells count="1">
    <mergeCell ref="A1:A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3"/>
  <sheetViews>
    <sheetView zoomScale="88" zoomScaleNormal="88" topLeftCell="A5" workbookViewId="0">
      <selection activeCell="E7" sqref="E7"/>
    </sheetView>
  </sheetViews>
  <sheetFormatPr defaultColWidth="14.4416666666667" defaultRowHeight="49.95" customHeight="1"/>
  <cols>
    <col min="1" max="1" width="10.6166666666667" style="2" customWidth="1"/>
    <col min="2" max="3" width="14.4416666666667" style="2"/>
    <col min="4" max="4" width="14.4416666666667" style="2" hidden="1" customWidth="1"/>
    <col min="5" max="5" width="14.4416666666667" style="2"/>
    <col min="6" max="6" width="14.4416666666667" style="2" hidden="1" customWidth="1"/>
    <col min="7" max="9" width="14.4416666666667" style="2"/>
    <col min="10" max="13" width="14.4416666666667" style="2" hidden="1" customWidth="1"/>
    <col min="14" max="14" width="14.4416666666667" style="2"/>
    <col min="15" max="19" width="14.4416666666667" style="2" hidden="1" customWidth="1"/>
    <col min="20" max="20" width="16.8833333333333" style="2" customWidth="1"/>
    <col min="21" max="21" width="17.8833333333333" style="2" hidden="1" customWidth="1"/>
    <col min="22" max="22" width="28.4416666666667" style="2" hidden="1" customWidth="1"/>
    <col min="23" max="23" width="36.2166666666667" style="2" hidden="1" customWidth="1"/>
    <col min="24" max="24" width="27.4416666666667" style="2" hidden="1" customWidth="1"/>
    <col min="25" max="25" width="14.4416666666667" style="2" hidden="1" customWidth="1"/>
    <col min="26" max="26" width="16.5583333333333" style="2" customWidth="1"/>
    <col min="27" max="27" width="22" style="2" hidden="1" customWidth="1"/>
    <col min="28" max="30" width="14.4416666666667" style="2" hidden="1" customWidth="1"/>
    <col min="31" max="31" width="19" style="2" hidden="1" customWidth="1"/>
    <col min="32" max="32" width="18.8833333333333" style="2" customWidth="1"/>
    <col min="33" max="33" width="14.4416666666667" style="2" hidden="1" customWidth="1"/>
    <col min="34" max="34" width="14.775" style="2" hidden="1" customWidth="1"/>
    <col min="35" max="35" width="4" style="2" hidden="1" customWidth="1"/>
    <col min="36" max="36" width="14.4416666666667" style="2"/>
    <col min="37" max="37" width="14.4416666666667" style="2" hidden="1" customWidth="1"/>
    <col min="38" max="16384" width="14.4416666666667" style="2"/>
  </cols>
  <sheetData>
    <row r="1" customHeight="1" spans="1:38">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1" customFormat="1" customHeight="1" spans="1:77">
      <c r="A2" s="4" t="s">
        <v>1</v>
      </c>
      <c r="B2" s="4" t="s">
        <v>2</v>
      </c>
      <c r="C2" s="4" t="s">
        <v>3</v>
      </c>
      <c r="D2" s="4" t="s">
        <v>4</v>
      </c>
      <c r="E2" s="4" t="s">
        <v>5</v>
      </c>
      <c r="F2" s="4" t="s">
        <v>6</v>
      </c>
      <c r="G2" s="4" t="s">
        <v>7</v>
      </c>
      <c r="H2" s="4" t="s">
        <v>8</v>
      </c>
      <c r="I2" s="4" t="s">
        <v>9</v>
      </c>
      <c r="J2" s="4" t="s">
        <v>10</v>
      </c>
      <c r="K2" s="4" t="s">
        <v>11</v>
      </c>
      <c r="L2" s="4" t="s">
        <v>12</v>
      </c>
      <c r="M2" s="4" t="s">
        <v>13</v>
      </c>
      <c r="N2" s="4" t="s">
        <v>10</v>
      </c>
      <c r="O2" s="4" t="s">
        <v>14</v>
      </c>
      <c r="P2" s="4" t="s">
        <v>15</v>
      </c>
      <c r="Q2" s="4" t="s">
        <v>16</v>
      </c>
      <c r="R2" s="4" t="s">
        <v>17</v>
      </c>
      <c r="S2" s="4" t="s">
        <v>18</v>
      </c>
      <c r="T2" s="4" t="s">
        <v>15</v>
      </c>
      <c r="U2" s="4" t="s">
        <v>19</v>
      </c>
      <c r="V2" s="4" t="s">
        <v>20</v>
      </c>
      <c r="W2" s="4" t="s">
        <v>21</v>
      </c>
      <c r="X2" s="4" t="s">
        <v>22</v>
      </c>
      <c r="Y2" s="4" t="s">
        <v>23</v>
      </c>
      <c r="Z2" s="4" t="s">
        <v>20</v>
      </c>
      <c r="AA2" s="4" t="s">
        <v>24</v>
      </c>
      <c r="AB2" s="4" t="s">
        <v>25</v>
      </c>
      <c r="AC2" s="4" t="s">
        <v>26</v>
      </c>
      <c r="AD2" s="4" t="s">
        <v>25</v>
      </c>
      <c r="AE2" s="4" t="s">
        <v>27</v>
      </c>
      <c r="AF2" s="4" t="s">
        <v>28</v>
      </c>
      <c r="AG2" s="4" t="s">
        <v>29</v>
      </c>
      <c r="AH2" s="4" t="s">
        <v>30</v>
      </c>
      <c r="AI2" s="4" t="s">
        <v>31</v>
      </c>
      <c r="AJ2" s="4" t="s">
        <v>32</v>
      </c>
      <c r="AK2" s="4" t="s">
        <v>33</v>
      </c>
      <c r="AL2" s="4" t="s">
        <v>34</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customHeight="1" spans="1:38">
      <c r="A3" s="5">
        <v>1</v>
      </c>
      <c r="B3" s="6" t="s">
        <v>2742</v>
      </c>
      <c r="C3" s="7" t="s">
        <v>35</v>
      </c>
      <c r="D3" s="5" t="s">
        <v>2743</v>
      </c>
      <c r="E3" s="5" t="s">
        <v>2744</v>
      </c>
      <c r="F3" s="8">
        <v>15975634745</v>
      </c>
      <c r="G3" s="7" t="s">
        <v>169</v>
      </c>
      <c r="H3" s="5" t="s">
        <v>2676</v>
      </c>
      <c r="I3" s="5" t="s">
        <v>40</v>
      </c>
      <c r="J3" s="5">
        <v>0.6</v>
      </c>
      <c r="K3" s="17" t="s">
        <v>2745</v>
      </c>
      <c r="L3" s="18">
        <v>0.6</v>
      </c>
      <c r="M3" s="19" t="s">
        <v>2745</v>
      </c>
      <c r="N3" s="5">
        <v>0.6</v>
      </c>
      <c r="O3" s="17" t="s">
        <v>2745</v>
      </c>
      <c r="P3" s="17">
        <v>0</v>
      </c>
      <c r="Q3" s="17"/>
      <c r="R3" s="25">
        <v>0</v>
      </c>
      <c r="S3" s="25"/>
      <c r="T3" s="25">
        <v>0</v>
      </c>
      <c r="U3" s="25"/>
      <c r="V3" s="5">
        <v>60</v>
      </c>
      <c r="W3" s="26" t="s">
        <v>2746</v>
      </c>
      <c r="X3" s="18">
        <v>60</v>
      </c>
      <c r="Y3" s="32" t="s">
        <v>2746</v>
      </c>
      <c r="Z3" s="25">
        <v>60</v>
      </c>
      <c r="AA3" s="26" t="s">
        <v>2746</v>
      </c>
      <c r="AB3" s="5">
        <v>0.2</v>
      </c>
      <c r="AC3" s="5" t="s">
        <v>2747</v>
      </c>
      <c r="AD3" s="18">
        <v>0.2</v>
      </c>
      <c r="AE3" s="18" t="s">
        <v>2747</v>
      </c>
      <c r="AF3" s="5">
        <v>0.2</v>
      </c>
      <c r="AG3" s="5" t="s">
        <v>2747</v>
      </c>
      <c r="AH3" s="5">
        <v>60.8</v>
      </c>
      <c r="AI3" s="5"/>
      <c r="AJ3" s="5">
        <v>60.8</v>
      </c>
      <c r="AK3" s="25"/>
      <c r="AL3" s="25" t="s">
        <v>47</v>
      </c>
    </row>
    <row r="4" customHeight="1" spans="1:38">
      <c r="A4" s="5">
        <v>2</v>
      </c>
      <c r="B4" s="8">
        <v>20191145002</v>
      </c>
      <c r="C4" s="5" t="s">
        <v>35</v>
      </c>
      <c r="D4" s="5" t="s">
        <v>2743</v>
      </c>
      <c r="E4" s="5" t="s">
        <v>2748</v>
      </c>
      <c r="F4" s="8">
        <v>15920507552</v>
      </c>
      <c r="G4" s="5" t="s">
        <v>352</v>
      </c>
      <c r="H4" s="5" t="s">
        <v>2676</v>
      </c>
      <c r="I4" s="5" t="s">
        <v>40</v>
      </c>
      <c r="J4" s="5">
        <v>0.6</v>
      </c>
      <c r="K4" s="5" t="s">
        <v>2749</v>
      </c>
      <c r="L4" s="18">
        <v>0.6</v>
      </c>
      <c r="M4" s="18" t="s">
        <v>2749</v>
      </c>
      <c r="N4" s="5">
        <v>0.6</v>
      </c>
      <c r="O4" s="5" t="s">
        <v>2749</v>
      </c>
      <c r="P4" s="5">
        <v>0</v>
      </c>
      <c r="Q4" s="5"/>
      <c r="R4" s="25">
        <v>0</v>
      </c>
      <c r="S4" s="25"/>
      <c r="T4" s="25">
        <v>0</v>
      </c>
      <c r="U4" s="25"/>
      <c r="V4" s="5">
        <v>58</v>
      </c>
      <c r="W4" s="27" t="s">
        <v>2750</v>
      </c>
      <c r="X4" s="18">
        <v>58</v>
      </c>
      <c r="Y4" s="33" t="s">
        <v>2750</v>
      </c>
      <c r="Z4" s="25">
        <v>54</v>
      </c>
      <c r="AA4" s="25" t="s">
        <v>2751</v>
      </c>
      <c r="AB4" s="5">
        <v>0.2</v>
      </c>
      <c r="AC4" s="5" t="s">
        <v>2752</v>
      </c>
      <c r="AD4" s="18">
        <v>0.2</v>
      </c>
      <c r="AE4" s="18" t="s">
        <v>2752</v>
      </c>
      <c r="AF4" s="5">
        <v>0.2</v>
      </c>
      <c r="AG4" s="5" t="s">
        <v>2752</v>
      </c>
      <c r="AH4" s="5">
        <v>58.8</v>
      </c>
      <c r="AI4" s="17"/>
      <c r="AJ4" s="5">
        <v>54.8</v>
      </c>
      <c r="AK4" s="25" t="s">
        <v>2753</v>
      </c>
      <c r="AL4" s="25" t="s">
        <v>47</v>
      </c>
    </row>
    <row r="5" customHeight="1" spans="1:38">
      <c r="A5" s="9">
        <v>3</v>
      </c>
      <c r="B5" s="10">
        <v>20191145011</v>
      </c>
      <c r="C5" s="9" t="s">
        <v>35</v>
      </c>
      <c r="D5" s="9" t="s">
        <v>2743</v>
      </c>
      <c r="E5" s="9" t="s">
        <v>2754</v>
      </c>
      <c r="F5" s="10">
        <v>13650964846</v>
      </c>
      <c r="G5" s="9" t="s">
        <v>199</v>
      </c>
      <c r="H5" s="9" t="s">
        <v>2676</v>
      </c>
      <c r="I5" s="9" t="s">
        <v>40</v>
      </c>
      <c r="J5" s="9">
        <v>0.8</v>
      </c>
      <c r="K5" s="9" t="s">
        <v>2755</v>
      </c>
      <c r="L5" s="20">
        <v>0.8</v>
      </c>
      <c r="M5" s="20" t="s">
        <v>2755</v>
      </c>
      <c r="N5" s="9">
        <v>0.8</v>
      </c>
      <c r="O5" s="9" t="s">
        <v>2755</v>
      </c>
      <c r="P5" s="9">
        <v>0</v>
      </c>
      <c r="Q5" s="9"/>
      <c r="R5" s="28">
        <v>0</v>
      </c>
      <c r="S5" s="28"/>
      <c r="T5" s="28">
        <v>0</v>
      </c>
      <c r="U5" s="28"/>
      <c r="V5" s="9">
        <v>43.7</v>
      </c>
      <c r="W5" s="11" t="s">
        <v>2756</v>
      </c>
      <c r="X5" s="20">
        <v>43.7</v>
      </c>
      <c r="Y5" s="23" t="s">
        <v>2756</v>
      </c>
      <c r="Z5" s="28">
        <v>43.7</v>
      </c>
      <c r="AA5" s="11" t="s">
        <v>2756</v>
      </c>
      <c r="AB5" s="9">
        <v>0</v>
      </c>
      <c r="AC5" s="9"/>
      <c r="AD5" s="20">
        <v>0</v>
      </c>
      <c r="AE5" s="20"/>
      <c r="AF5" s="9">
        <v>0</v>
      </c>
      <c r="AG5" s="9"/>
      <c r="AH5" s="9">
        <v>44.5</v>
      </c>
      <c r="AI5" s="9"/>
      <c r="AJ5" s="9">
        <v>44.5</v>
      </c>
      <c r="AK5" s="28"/>
      <c r="AL5" s="28" t="s">
        <v>186</v>
      </c>
    </row>
    <row r="6" customHeight="1" spans="1:38">
      <c r="A6" s="9">
        <v>4</v>
      </c>
      <c r="B6" s="10">
        <v>20191145008</v>
      </c>
      <c r="C6" s="11" t="s">
        <v>35</v>
      </c>
      <c r="D6" s="9" t="s">
        <v>2743</v>
      </c>
      <c r="E6" s="9" t="s">
        <v>2757</v>
      </c>
      <c r="F6" s="10">
        <v>18483287419</v>
      </c>
      <c r="G6" s="9" t="s">
        <v>1867</v>
      </c>
      <c r="H6" s="9" t="s">
        <v>2676</v>
      </c>
      <c r="I6" s="9" t="s">
        <v>40</v>
      </c>
      <c r="J6" s="9">
        <v>0.6</v>
      </c>
      <c r="K6" s="21" t="s">
        <v>2758</v>
      </c>
      <c r="L6" s="20">
        <v>0.6</v>
      </c>
      <c r="M6" s="22" t="s">
        <v>2758</v>
      </c>
      <c r="N6" s="9">
        <v>0.6</v>
      </c>
      <c r="O6" s="21" t="s">
        <v>2758</v>
      </c>
      <c r="P6" s="9">
        <v>0</v>
      </c>
      <c r="Q6" s="9"/>
      <c r="R6" s="28">
        <v>0</v>
      </c>
      <c r="S6" s="28"/>
      <c r="T6" s="28">
        <v>0</v>
      </c>
      <c r="U6" s="28"/>
      <c r="V6" s="9">
        <v>35</v>
      </c>
      <c r="W6" s="29" t="s">
        <v>2759</v>
      </c>
      <c r="X6" s="20">
        <v>35</v>
      </c>
      <c r="Y6" s="34" t="s">
        <v>2759</v>
      </c>
      <c r="Z6" s="28">
        <v>35</v>
      </c>
      <c r="AA6" s="29" t="s">
        <v>2759</v>
      </c>
      <c r="AB6" s="9">
        <v>0</v>
      </c>
      <c r="AC6" s="9"/>
      <c r="AD6" s="20">
        <v>0</v>
      </c>
      <c r="AE6" s="20"/>
      <c r="AF6" s="9">
        <v>0</v>
      </c>
      <c r="AG6" s="9"/>
      <c r="AH6" s="9">
        <v>35.6</v>
      </c>
      <c r="AI6" s="9"/>
      <c r="AJ6" s="9">
        <v>35.6</v>
      </c>
      <c r="AK6" s="28"/>
      <c r="AL6" s="28" t="s">
        <v>186</v>
      </c>
    </row>
    <row r="7" customHeight="1" spans="1:38">
      <c r="A7" s="9">
        <v>5</v>
      </c>
      <c r="B7" s="12" t="s">
        <v>2760</v>
      </c>
      <c r="C7" s="13" t="s">
        <v>35</v>
      </c>
      <c r="D7" s="9" t="s">
        <v>2743</v>
      </c>
      <c r="E7" s="9" t="s">
        <v>2761</v>
      </c>
      <c r="F7" s="10">
        <v>18826485304</v>
      </c>
      <c r="G7" s="9" t="s">
        <v>371</v>
      </c>
      <c r="H7" s="9" t="s">
        <v>2676</v>
      </c>
      <c r="I7" s="9" t="s">
        <v>40</v>
      </c>
      <c r="J7" s="9">
        <v>-0.1</v>
      </c>
      <c r="K7" s="21" t="s">
        <v>2762</v>
      </c>
      <c r="L7" s="20">
        <v>-0.1</v>
      </c>
      <c r="M7" s="22" t="s">
        <v>2762</v>
      </c>
      <c r="N7" s="9">
        <v>-0.1</v>
      </c>
      <c r="O7" s="21" t="s">
        <v>2762</v>
      </c>
      <c r="P7" s="21">
        <v>0</v>
      </c>
      <c r="Q7" s="9"/>
      <c r="R7" s="28">
        <v>0</v>
      </c>
      <c r="S7" s="28"/>
      <c r="T7" s="28">
        <v>0</v>
      </c>
      <c r="U7" s="28"/>
      <c r="V7" s="21">
        <v>32.2</v>
      </c>
      <c r="W7" s="11" t="s">
        <v>2763</v>
      </c>
      <c r="X7" s="22">
        <v>32.2</v>
      </c>
      <c r="Y7" s="23" t="s">
        <v>2763</v>
      </c>
      <c r="Z7" s="28">
        <v>32.2</v>
      </c>
      <c r="AA7" s="11" t="s">
        <v>2763</v>
      </c>
      <c r="AB7" s="9">
        <v>0</v>
      </c>
      <c r="AC7" s="9"/>
      <c r="AD7" s="20">
        <v>0</v>
      </c>
      <c r="AE7" s="20"/>
      <c r="AF7" s="9">
        <v>0</v>
      </c>
      <c r="AG7" s="9"/>
      <c r="AH7" s="9">
        <v>32.1</v>
      </c>
      <c r="AI7" s="9"/>
      <c r="AJ7" s="9">
        <v>32.1</v>
      </c>
      <c r="AK7" s="28" t="s">
        <v>2764</v>
      </c>
      <c r="AL7" s="28" t="s">
        <v>186</v>
      </c>
    </row>
    <row r="8" customHeight="1" spans="1:38">
      <c r="A8" s="9">
        <v>6</v>
      </c>
      <c r="B8" s="10">
        <v>20191047011</v>
      </c>
      <c r="C8" s="9" t="s">
        <v>157</v>
      </c>
      <c r="D8" s="9" t="s">
        <v>2743</v>
      </c>
      <c r="E8" s="9" t="s">
        <v>2765</v>
      </c>
      <c r="F8" s="10">
        <v>13512796106</v>
      </c>
      <c r="G8" s="9" t="s">
        <v>273</v>
      </c>
      <c r="H8" s="9" t="s">
        <v>2676</v>
      </c>
      <c r="I8" s="9" t="s">
        <v>40</v>
      </c>
      <c r="J8" s="9">
        <v>1.9</v>
      </c>
      <c r="K8" s="11" t="s">
        <v>2766</v>
      </c>
      <c r="L8" s="20">
        <v>1.9</v>
      </c>
      <c r="M8" s="23" t="s">
        <v>2766</v>
      </c>
      <c r="N8" s="9">
        <v>1.9</v>
      </c>
      <c r="O8" s="11" t="s">
        <v>2766</v>
      </c>
      <c r="P8" s="9">
        <v>0</v>
      </c>
      <c r="Q8" s="9"/>
      <c r="R8" s="28">
        <v>0</v>
      </c>
      <c r="S8" s="28"/>
      <c r="T8" s="28">
        <v>0</v>
      </c>
      <c r="U8" s="28"/>
      <c r="V8" s="9">
        <v>0</v>
      </c>
      <c r="W8" s="9"/>
      <c r="X8" s="20">
        <v>0</v>
      </c>
      <c r="Y8" s="20"/>
      <c r="Z8" s="9">
        <v>0</v>
      </c>
      <c r="AA8" s="9"/>
      <c r="AB8" s="9">
        <v>0</v>
      </c>
      <c r="AC8" s="9"/>
      <c r="AD8" s="20">
        <v>0</v>
      </c>
      <c r="AE8" s="20"/>
      <c r="AF8" s="9">
        <v>0</v>
      </c>
      <c r="AG8" s="9"/>
      <c r="AH8" s="9">
        <v>1.9</v>
      </c>
      <c r="AI8" s="9"/>
      <c r="AJ8" s="9">
        <v>1.9</v>
      </c>
      <c r="AK8" s="28"/>
      <c r="AL8" s="28" t="s">
        <v>186</v>
      </c>
    </row>
    <row r="9" customHeight="1" spans="1:38">
      <c r="A9" s="9">
        <v>7</v>
      </c>
      <c r="B9" s="12" t="s">
        <v>2767</v>
      </c>
      <c r="C9" s="13" t="s">
        <v>35</v>
      </c>
      <c r="D9" s="9" t="s">
        <v>2743</v>
      </c>
      <c r="E9" s="9" t="s">
        <v>2768</v>
      </c>
      <c r="F9" s="10">
        <v>18752731245</v>
      </c>
      <c r="G9" s="13" t="s">
        <v>399</v>
      </c>
      <c r="H9" s="9" t="s">
        <v>2676</v>
      </c>
      <c r="I9" s="9" t="s">
        <v>40</v>
      </c>
      <c r="J9" s="9">
        <v>1</v>
      </c>
      <c r="K9" s="11" t="s">
        <v>2769</v>
      </c>
      <c r="L9" s="20">
        <v>1</v>
      </c>
      <c r="M9" s="23" t="s">
        <v>2769</v>
      </c>
      <c r="N9" s="9">
        <v>1</v>
      </c>
      <c r="O9" s="11" t="s">
        <v>2769</v>
      </c>
      <c r="P9" s="9">
        <v>0</v>
      </c>
      <c r="Q9" s="9"/>
      <c r="R9" s="28">
        <v>0</v>
      </c>
      <c r="S9" s="28"/>
      <c r="T9" s="28">
        <v>0</v>
      </c>
      <c r="U9" s="28"/>
      <c r="V9" s="9">
        <v>0</v>
      </c>
      <c r="W9" s="9"/>
      <c r="X9" s="20">
        <v>0</v>
      </c>
      <c r="Y9" s="20"/>
      <c r="Z9" s="9">
        <v>0</v>
      </c>
      <c r="AA9" s="9"/>
      <c r="AB9" s="9">
        <v>0</v>
      </c>
      <c r="AC9" s="9"/>
      <c r="AD9" s="20">
        <v>0</v>
      </c>
      <c r="AE9" s="20"/>
      <c r="AF9" s="9">
        <v>0</v>
      </c>
      <c r="AG9" s="9"/>
      <c r="AH9" s="9">
        <v>1</v>
      </c>
      <c r="AI9" s="9"/>
      <c r="AJ9" s="9">
        <v>1</v>
      </c>
      <c r="AK9" s="28"/>
      <c r="AL9" s="28" t="s">
        <v>186</v>
      </c>
    </row>
    <row r="10" customHeight="1" spans="1:38">
      <c r="A10" s="9">
        <v>8</v>
      </c>
      <c r="B10" s="12" t="s">
        <v>2770</v>
      </c>
      <c r="C10" s="9" t="s">
        <v>157</v>
      </c>
      <c r="D10" s="9" t="s">
        <v>2743</v>
      </c>
      <c r="E10" s="9" t="s">
        <v>2771</v>
      </c>
      <c r="F10" s="10">
        <v>18344308726</v>
      </c>
      <c r="G10" s="9" t="s">
        <v>206</v>
      </c>
      <c r="H10" s="9" t="s">
        <v>2676</v>
      </c>
      <c r="I10" s="9" t="s">
        <v>40</v>
      </c>
      <c r="J10" s="9">
        <v>0.3</v>
      </c>
      <c r="K10" s="11" t="s">
        <v>2772</v>
      </c>
      <c r="L10" s="20">
        <v>0.3</v>
      </c>
      <c r="M10" s="23" t="s">
        <v>2772</v>
      </c>
      <c r="N10" s="9">
        <v>0.3</v>
      </c>
      <c r="O10" s="11" t="s">
        <v>2772</v>
      </c>
      <c r="P10" s="9">
        <v>0</v>
      </c>
      <c r="Q10" s="9"/>
      <c r="R10" s="28">
        <v>0</v>
      </c>
      <c r="S10" s="28"/>
      <c r="T10" s="28">
        <v>0</v>
      </c>
      <c r="U10" s="28"/>
      <c r="V10" s="9">
        <v>0</v>
      </c>
      <c r="W10" s="9"/>
      <c r="X10" s="20">
        <v>0</v>
      </c>
      <c r="Y10" s="20"/>
      <c r="Z10" s="9">
        <v>0</v>
      </c>
      <c r="AA10" s="9"/>
      <c r="AB10" s="9">
        <v>0.2</v>
      </c>
      <c r="AC10" s="9"/>
      <c r="AD10" s="20">
        <v>0.2</v>
      </c>
      <c r="AE10" s="20"/>
      <c r="AF10" s="9">
        <v>0.2</v>
      </c>
      <c r="AG10" s="9"/>
      <c r="AH10" s="9">
        <v>0.5</v>
      </c>
      <c r="AI10" s="9"/>
      <c r="AJ10" s="9">
        <v>0.5</v>
      </c>
      <c r="AK10" s="28"/>
      <c r="AL10" s="28" t="s">
        <v>186</v>
      </c>
    </row>
    <row r="11" customHeight="1" spans="1:38">
      <c r="A11" s="14">
        <v>9</v>
      </c>
      <c r="B11" s="15">
        <v>20191145006</v>
      </c>
      <c r="C11" s="16" t="s">
        <v>35</v>
      </c>
      <c r="D11" s="14" t="s">
        <v>2743</v>
      </c>
      <c r="E11" s="14" t="s">
        <v>2773</v>
      </c>
      <c r="F11" s="15">
        <v>15989176454</v>
      </c>
      <c r="G11" s="14" t="s">
        <v>425</v>
      </c>
      <c r="H11" s="14" t="s">
        <v>2676</v>
      </c>
      <c r="I11" s="14" t="s">
        <v>40</v>
      </c>
      <c r="J11" s="14">
        <v>0</v>
      </c>
      <c r="K11" s="14"/>
      <c r="L11" s="24">
        <v>0</v>
      </c>
      <c r="M11" s="24"/>
      <c r="N11" s="14">
        <v>0</v>
      </c>
      <c r="O11" s="14"/>
      <c r="P11" s="14">
        <v>0</v>
      </c>
      <c r="Q11" s="14"/>
      <c r="R11" s="30">
        <v>0</v>
      </c>
      <c r="S11" s="30"/>
      <c r="T11" s="30">
        <v>0</v>
      </c>
      <c r="U11" s="30"/>
      <c r="V11" s="14">
        <v>0</v>
      </c>
      <c r="W11" s="31"/>
      <c r="X11" s="24">
        <v>0</v>
      </c>
      <c r="Y11" s="35"/>
      <c r="Z11" s="14">
        <v>0</v>
      </c>
      <c r="AA11" s="31"/>
      <c r="AB11" s="14">
        <v>0</v>
      </c>
      <c r="AC11" s="14"/>
      <c r="AD11" s="24">
        <v>0</v>
      </c>
      <c r="AE11" s="24"/>
      <c r="AF11" s="14">
        <v>0</v>
      </c>
      <c r="AG11" s="14"/>
      <c r="AH11" s="14">
        <v>0</v>
      </c>
      <c r="AI11" s="14" t="s">
        <v>2774</v>
      </c>
      <c r="AJ11" s="14">
        <v>0</v>
      </c>
      <c r="AK11" s="30"/>
      <c r="AL11" s="30" t="s">
        <v>480</v>
      </c>
    </row>
    <row r="12" customHeight="1" spans="1:38">
      <c r="A12" s="14">
        <v>10</v>
      </c>
      <c r="B12" s="15">
        <v>20191145004</v>
      </c>
      <c r="C12" s="14" t="s">
        <v>35</v>
      </c>
      <c r="D12" s="14" t="s">
        <v>2743</v>
      </c>
      <c r="E12" s="14" t="s">
        <v>2775</v>
      </c>
      <c r="F12" s="15">
        <v>18868006204</v>
      </c>
      <c r="G12" s="14" t="s">
        <v>1392</v>
      </c>
      <c r="H12" s="14" t="s">
        <v>2676</v>
      </c>
      <c r="I12" s="14" t="s">
        <v>40</v>
      </c>
      <c r="J12" s="14">
        <v>0</v>
      </c>
      <c r="K12" s="14"/>
      <c r="L12" s="24">
        <v>0</v>
      </c>
      <c r="M12" s="24"/>
      <c r="N12" s="14">
        <v>0</v>
      </c>
      <c r="O12" s="14"/>
      <c r="P12" s="14">
        <v>0</v>
      </c>
      <c r="Q12" s="14"/>
      <c r="R12" s="30">
        <v>0</v>
      </c>
      <c r="S12" s="30"/>
      <c r="T12" s="30">
        <v>0</v>
      </c>
      <c r="U12" s="30"/>
      <c r="V12" s="14">
        <v>0</v>
      </c>
      <c r="W12" s="14"/>
      <c r="X12" s="24">
        <v>0</v>
      </c>
      <c r="Y12" s="24"/>
      <c r="Z12" s="14">
        <v>0</v>
      </c>
      <c r="AA12" s="14"/>
      <c r="AB12" s="14">
        <v>0</v>
      </c>
      <c r="AC12" s="14"/>
      <c r="AD12" s="24">
        <v>0</v>
      </c>
      <c r="AE12" s="24"/>
      <c r="AF12" s="14">
        <v>0</v>
      </c>
      <c r="AG12" s="14"/>
      <c r="AH12" s="14">
        <v>0</v>
      </c>
      <c r="AI12" s="14"/>
      <c r="AJ12" s="14">
        <v>0</v>
      </c>
      <c r="AK12" s="30"/>
      <c r="AL12" s="30" t="s">
        <v>480</v>
      </c>
    </row>
    <row r="13" customHeight="1" spans="1:38">
      <c r="A13" s="14">
        <v>11</v>
      </c>
      <c r="B13" s="15">
        <v>20191145009</v>
      </c>
      <c r="C13" s="14" t="s">
        <v>35</v>
      </c>
      <c r="D13" s="14" t="s">
        <v>2743</v>
      </c>
      <c r="E13" s="14" t="s">
        <v>2776</v>
      </c>
      <c r="F13" s="15">
        <v>15017593333</v>
      </c>
      <c r="G13" s="14" t="s">
        <v>535</v>
      </c>
      <c r="H13" s="14" t="s">
        <v>2676</v>
      </c>
      <c r="I13" s="14" t="s">
        <v>40</v>
      </c>
      <c r="J13" s="14">
        <v>-0.1</v>
      </c>
      <c r="K13" s="14" t="s">
        <v>2777</v>
      </c>
      <c r="L13" s="24">
        <v>-0.1</v>
      </c>
      <c r="M13" s="24" t="s">
        <v>2777</v>
      </c>
      <c r="N13" s="14">
        <v>-0.1</v>
      </c>
      <c r="O13" s="14" t="s">
        <v>2777</v>
      </c>
      <c r="P13" s="14">
        <v>0</v>
      </c>
      <c r="Q13" s="14"/>
      <c r="R13" s="30">
        <v>0</v>
      </c>
      <c r="S13" s="30"/>
      <c r="T13" s="30">
        <v>0</v>
      </c>
      <c r="U13" s="30"/>
      <c r="V13" s="14">
        <v>0</v>
      </c>
      <c r="W13" s="14"/>
      <c r="X13" s="24">
        <v>0</v>
      </c>
      <c r="Y13" s="24"/>
      <c r="Z13" s="14">
        <v>0</v>
      </c>
      <c r="AA13" s="14"/>
      <c r="AB13" s="14">
        <v>0</v>
      </c>
      <c r="AC13" s="14"/>
      <c r="AD13" s="24">
        <v>0</v>
      </c>
      <c r="AE13" s="24"/>
      <c r="AF13" s="14">
        <v>0</v>
      </c>
      <c r="AG13" s="14"/>
      <c r="AH13" s="14">
        <v>-0.1</v>
      </c>
      <c r="AI13" s="14"/>
      <c r="AJ13" s="14">
        <v>-0.1</v>
      </c>
      <c r="AK13" s="30"/>
      <c r="AL13" s="30" t="s">
        <v>480</v>
      </c>
    </row>
  </sheetData>
  <sortState ref="A3:AL13">
    <sortCondition ref="AJ2:AJ13" descending="1"/>
  </sortState>
  <mergeCells count="1">
    <mergeCell ref="A1:AL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20级学硕（72）</vt:lpstr>
      <vt:lpstr>20级专硕（165）</vt:lpstr>
      <vt:lpstr>19级学硕（58）</vt:lpstr>
      <vt:lpstr>19级专硕（95)</vt:lpstr>
      <vt:lpstr>20级博士（15）</vt:lpstr>
      <vt:lpstr>19级博士（11）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沈金鹏</dc:creator>
  <cp:lastModifiedBy>黄怀宇</cp:lastModifiedBy>
  <dcterms:created xsi:type="dcterms:W3CDTF">2021-09-27T03:37:00Z</dcterms:created>
  <dcterms:modified xsi:type="dcterms:W3CDTF">2021-10-19T04:02:51Z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C7A5D3FE996E44BC9C412CAB7266DE20</vt:lpwstr>
  </property>
  <property fmtid="{D5CDD505-2E9C-101B-9397-08002B2CF9AE}" pid="3" name="KSOProductBuildVer">
    <vt:lpwstr>2052-11.1.0.10938</vt:lpwstr>
  </property>
</Properties>
</file>